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TTA\Desktop\"/>
    </mc:Choice>
  </mc:AlternateContent>
  <xr:revisionPtr revIDLastSave="0" documentId="13_ncr:1_{AF25CB8C-5E71-4857-973A-7D75DA640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 Wed Term 2 TeamPts" sheetId="1" r:id="rId1"/>
    <sheet name="CA Wed Term 2 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Kelm3HOE0NMNNrGMMgi+bbkXiQGeAVOn6cyD/JRC9I="/>
    </ext>
  </extLst>
</workbook>
</file>

<file path=xl/calcChain.xml><?xml version="1.0" encoding="utf-8"?>
<calcChain xmlns="http://schemas.openxmlformats.org/spreadsheetml/2006/main">
  <c r="G79" i="2" l="1"/>
  <c r="F79" i="2"/>
  <c r="G80" i="2"/>
  <c r="F80" i="2"/>
  <c r="E80" i="2" s="1"/>
  <c r="G88" i="2"/>
  <c r="F88" i="2"/>
  <c r="G69" i="2"/>
  <c r="F69" i="2"/>
  <c r="G77" i="2"/>
  <c r="F77" i="2"/>
  <c r="G82" i="2"/>
  <c r="F82" i="2"/>
  <c r="E82" i="2" s="1"/>
  <c r="G89" i="2"/>
  <c r="F89" i="2"/>
  <c r="E89" i="2" s="1"/>
  <c r="G83" i="2"/>
  <c r="F83" i="2"/>
  <c r="G72" i="2"/>
  <c r="F72" i="2"/>
  <c r="G74" i="2"/>
  <c r="F74" i="2"/>
  <c r="G81" i="2"/>
  <c r="F81" i="2"/>
  <c r="G75" i="2"/>
  <c r="F75" i="2"/>
  <c r="E75" i="2" s="1"/>
  <c r="G76" i="2"/>
  <c r="F76" i="2"/>
  <c r="G73" i="2"/>
  <c r="F73" i="2"/>
  <c r="E73" i="2" s="1"/>
  <c r="G71" i="2"/>
  <c r="F71" i="2"/>
  <c r="G78" i="2"/>
  <c r="F78" i="2"/>
  <c r="G70" i="2"/>
  <c r="F70" i="2"/>
  <c r="G87" i="2"/>
  <c r="F87" i="2"/>
  <c r="G86" i="2"/>
  <c r="F86" i="2"/>
  <c r="E86" i="2"/>
  <c r="G85" i="2"/>
  <c r="F85" i="2"/>
  <c r="G68" i="2"/>
  <c r="F68" i="2"/>
  <c r="G84" i="2"/>
  <c r="F84" i="2"/>
  <c r="G65" i="2"/>
  <c r="F65" i="2"/>
  <c r="E65" i="2" s="1"/>
  <c r="G67" i="2"/>
  <c r="F67" i="2"/>
  <c r="G66" i="2"/>
  <c r="F66" i="2"/>
  <c r="G49" i="2"/>
  <c r="F49" i="2"/>
  <c r="G50" i="2"/>
  <c r="F50" i="2"/>
  <c r="G58" i="2"/>
  <c r="F58" i="2"/>
  <c r="G53" i="2"/>
  <c r="F53" i="2"/>
  <c r="G55" i="2"/>
  <c r="F55" i="2"/>
  <c r="G52" i="2"/>
  <c r="F52" i="2"/>
  <c r="E52" i="2" s="1"/>
  <c r="G46" i="2"/>
  <c r="F46" i="2"/>
  <c r="G54" i="2"/>
  <c r="F54" i="2"/>
  <c r="G47" i="2"/>
  <c r="F47" i="2"/>
  <c r="G42" i="2"/>
  <c r="F42" i="2"/>
  <c r="E42" i="2"/>
  <c r="G44" i="2"/>
  <c r="F44" i="2"/>
  <c r="G48" i="2"/>
  <c r="F48" i="2"/>
  <c r="G61" i="2"/>
  <c r="F61" i="2"/>
  <c r="E61" i="2" s="1"/>
  <c r="G57" i="2"/>
  <c r="F57" i="2"/>
  <c r="E57" i="2" s="1"/>
  <c r="G60" i="2"/>
  <c r="F60" i="2"/>
  <c r="G59" i="2"/>
  <c r="F59" i="2"/>
  <c r="G38" i="2"/>
  <c r="F38" i="2"/>
  <c r="G40" i="2"/>
  <c r="F40" i="2"/>
  <c r="G56" i="2"/>
  <c r="F56" i="2"/>
  <c r="E56" i="2" s="1"/>
  <c r="G39" i="2"/>
  <c r="F39" i="2"/>
  <c r="G43" i="2"/>
  <c r="F43" i="2"/>
  <c r="E43" i="2" s="1"/>
  <c r="G41" i="2"/>
  <c r="F41" i="2"/>
  <c r="E41" i="2" s="1"/>
  <c r="G51" i="2"/>
  <c r="F51" i="2"/>
  <c r="G45" i="2"/>
  <c r="F45" i="2"/>
  <c r="G11" i="2"/>
  <c r="F11" i="2"/>
  <c r="G26" i="2"/>
  <c r="F26" i="2"/>
  <c r="E26" i="2" s="1"/>
  <c r="G31" i="2"/>
  <c r="F31" i="2"/>
  <c r="E31" i="2" s="1"/>
  <c r="G14" i="2"/>
  <c r="F14" i="2"/>
  <c r="G28" i="2"/>
  <c r="F28" i="2"/>
  <c r="E28" i="2" s="1"/>
  <c r="G25" i="2"/>
  <c r="F25" i="2"/>
  <c r="G19" i="2"/>
  <c r="F19" i="2"/>
  <c r="E19" i="2" s="1"/>
  <c r="G33" i="2"/>
  <c r="F33" i="2"/>
  <c r="G24" i="2"/>
  <c r="F24" i="2"/>
  <c r="E24" i="2" s="1"/>
  <c r="G30" i="2"/>
  <c r="F30" i="2"/>
  <c r="G27" i="2"/>
  <c r="F27" i="2"/>
  <c r="E27" i="2" s="1"/>
  <c r="G32" i="2"/>
  <c r="F32" i="2"/>
  <c r="G23" i="2"/>
  <c r="F23" i="2"/>
  <c r="E23" i="2" s="1"/>
  <c r="G34" i="2"/>
  <c r="F34" i="2"/>
  <c r="G29" i="2"/>
  <c r="F29" i="2"/>
  <c r="G8" i="2"/>
  <c r="F8" i="2"/>
  <c r="G18" i="2"/>
  <c r="F18" i="2"/>
  <c r="G7" i="2"/>
  <c r="F7" i="2"/>
  <c r="G10" i="2"/>
  <c r="F10" i="2"/>
  <c r="E10" i="2" s="1"/>
  <c r="G20" i="2"/>
  <c r="F20" i="2"/>
  <c r="G13" i="2"/>
  <c r="F13" i="2"/>
  <c r="E13" i="2" s="1"/>
  <c r="G6" i="2"/>
  <c r="F6" i="2"/>
  <c r="G9" i="2"/>
  <c r="F9" i="2"/>
  <c r="E9" i="2" s="1"/>
  <c r="G5" i="2"/>
  <c r="F5" i="2"/>
  <c r="G16" i="2"/>
  <c r="F16" i="2"/>
  <c r="E16" i="2" s="1"/>
  <c r="G17" i="2"/>
  <c r="F17" i="2"/>
  <c r="G4" i="2"/>
  <c r="F4" i="2"/>
  <c r="E4" i="2" s="1"/>
  <c r="G22" i="2"/>
  <c r="F22" i="2"/>
  <c r="G3" i="2"/>
  <c r="F3" i="2"/>
  <c r="E3" i="2" s="1"/>
  <c r="G21" i="2"/>
  <c r="F21" i="2"/>
  <c r="G12" i="2"/>
  <c r="F12" i="2"/>
  <c r="G15" i="2"/>
  <c r="F15" i="2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7" i="2" l="1"/>
  <c r="E70" i="2"/>
  <c r="E88" i="2"/>
  <c r="E81" i="2"/>
  <c r="E69" i="2"/>
  <c r="E44" i="2"/>
  <c r="E66" i="2"/>
  <c r="E71" i="2"/>
  <c r="E21" i="2"/>
  <c r="E6" i="2"/>
  <c r="E34" i="2"/>
  <c r="E25" i="2"/>
  <c r="E84" i="2"/>
  <c r="E85" i="2"/>
  <c r="E72" i="2"/>
  <c r="E45" i="2"/>
  <c r="E40" i="2"/>
  <c r="E59" i="2"/>
  <c r="E54" i="2"/>
  <c r="E50" i="2"/>
  <c r="E55" i="2"/>
  <c r="E58" i="2"/>
  <c r="E30" i="2"/>
  <c r="E33" i="2"/>
  <c r="E38" i="2"/>
  <c r="E60" i="2"/>
  <c r="E48" i="2"/>
  <c r="E49" i="2"/>
  <c r="E67" i="2"/>
  <c r="E68" i="2"/>
  <c r="E74" i="2"/>
  <c r="E83" i="2"/>
  <c r="E77" i="2"/>
  <c r="E17" i="2"/>
  <c r="E5" i="2"/>
  <c r="E51" i="2"/>
  <c r="E39" i="2"/>
  <c r="E47" i="2"/>
  <c r="E46" i="2"/>
  <c r="E53" i="2"/>
  <c r="E87" i="2"/>
  <c r="E78" i="2"/>
  <c r="E76" i="2"/>
  <c r="E79" i="2"/>
  <c r="E20" i="2"/>
  <c r="E14" i="2"/>
  <c r="E15" i="2"/>
  <c r="E8" i="2"/>
  <c r="E12" i="2"/>
  <c r="E22" i="2"/>
  <c r="E18" i="2"/>
  <c r="E29" i="2"/>
  <c r="E32" i="2"/>
  <c r="E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ID#AAABOk0AiPs
Adrian Soh    (2024-05-23 07:36:13)
Total Number of Wins</t>
        </r>
      </text>
    </comment>
    <comment ref="G2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ID#AAABOk0AiP0
Adrian Soh    (2024-05-23 07:36:13)
Total Games Played</t>
        </r>
      </text>
    </comment>
    <comment ref="F37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ID#AAABOk0AiPw
Adrian Soh    (2024-05-23 07:36:13)
Total Number of Wins</t>
        </r>
      </text>
    </comment>
    <comment ref="G37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ID#AAABOk0AiPk
Adrian Soh    (2024-05-23 07:36:13)
Total Games Played</t>
        </r>
      </text>
    </comment>
    <comment ref="F64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ID#AAABOk0AiPo
Adrian Soh    (2024-05-23 07:36:13)
Total Number of Wins</t>
        </r>
      </text>
    </comment>
    <comment ref="G64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ID#AAABOk0AiP4
Adrian Soh    (2024-05-23 07:36:13)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vGbEm9bxIdmEc9dV1tIHbOY6wMw=="/>
    </ext>
  </extLst>
</comments>
</file>

<file path=xl/sharedStrings.xml><?xml version="1.0" encoding="utf-8"?>
<sst xmlns="http://schemas.openxmlformats.org/spreadsheetml/2006/main" count="228" uniqueCount="116">
  <si>
    <t>CENTRAL AUCKLAND - A GRADE</t>
  </si>
  <si>
    <t>WEEK</t>
  </si>
  <si>
    <t>#</t>
  </si>
  <si>
    <t>School Name</t>
  </si>
  <si>
    <t>Points</t>
  </si>
  <si>
    <t>Wins</t>
  </si>
  <si>
    <t>Combo Eagles</t>
  </si>
  <si>
    <t>ANI 1</t>
  </si>
  <si>
    <t>Combo Panthers</t>
  </si>
  <si>
    <t>ENPS</t>
  </si>
  <si>
    <t>Remuera 1</t>
  </si>
  <si>
    <t>Ponsonby 2</t>
  </si>
  <si>
    <t>Ponsonby 1</t>
  </si>
  <si>
    <t>Ficino</t>
  </si>
  <si>
    <t>CENTRAL AUCKLAND - B1 GRADE</t>
  </si>
  <si>
    <t>KTS 1</t>
  </si>
  <si>
    <t>Remuera 4</t>
  </si>
  <si>
    <t>Combo Tigers</t>
  </si>
  <si>
    <t>SPC 1</t>
  </si>
  <si>
    <t>Remuera 6</t>
  </si>
  <si>
    <t>SPC 3</t>
  </si>
  <si>
    <t>MRI 2</t>
  </si>
  <si>
    <t>Friendly</t>
  </si>
  <si>
    <t>CENTRAL AUCKLAND - B2 GRADE</t>
  </si>
  <si>
    <t>ANI 2</t>
  </si>
  <si>
    <t>Remuera 7</t>
  </si>
  <si>
    <t>Remuera 5</t>
  </si>
  <si>
    <t>MRI 1</t>
  </si>
  <si>
    <t>Remuera 3</t>
  </si>
  <si>
    <t>SPC 2</t>
  </si>
  <si>
    <t>SPC 4</t>
  </si>
  <si>
    <t>Students Name</t>
  </si>
  <si>
    <t>%</t>
  </si>
  <si>
    <t>TW</t>
  </si>
  <si>
    <t>TG</t>
  </si>
  <si>
    <t>Alan Nguyen</t>
  </si>
  <si>
    <t>Hinson Huang</t>
  </si>
  <si>
    <t>Jihoon</t>
  </si>
  <si>
    <t>Kevin Huang</t>
  </si>
  <si>
    <t>R J Hernandez</t>
  </si>
  <si>
    <t>Callum Chong (RIS)</t>
  </si>
  <si>
    <t>Grace Looi (KTS)</t>
  </si>
  <si>
    <t>Karen Looi (KTS)</t>
  </si>
  <si>
    <t>Lucas Huang</t>
  </si>
  <si>
    <t>Lucas Wu (King's School)</t>
  </si>
  <si>
    <t>Disen Wickramaratchi</t>
  </si>
  <si>
    <t>Edan Merlin (ANI)</t>
  </si>
  <si>
    <t>Kai Shi (Kowhai Int.)</t>
  </si>
  <si>
    <t>Sanay Pai (MRIS)</t>
  </si>
  <si>
    <t>Dev Narayan</t>
  </si>
  <si>
    <t>Niranjan Subramani</t>
  </si>
  <si>
    <t>Nithesh Subramani (ANI)</t>
  </si>
  <si>
    <t>Aayush Kumar</t>
  </si>
  <si>
    <t>Ekas Singh</t>
  </si>
  <si>
    <t>Ocean</t>
  </si>
  <si>
    <t>Ryan Pang</t>
  </si>
  <si>
    <t>Chuck Luo</t>
  </si>
  <si>
    <t>Luke Duan</t>
  </si>
  <si>
    <t>Malek El Hachimi</t>
  </si>
  <si>
    <t>William Harbord</t>
  </si>
  <si>
    <t>Briar Palmer</t>
  </si>
  <si>
    <t>Maximus Mendez - B.</t>
  </si>
  <si>
    <t>Noah Schaaf</t>
  </si>
  <si>
    <t>Bradley Hong</t>
  </si>
  <si>
    <t>David Huang</t>
  </si>
  <si>
    <t>Minyuan (Paul) Gong</t>
  </si>
  <si>
    <t>Zaden</t>
  </si>
  <si>
    <t>Adam James Duran (RIS)</t>
  </si>
  <si>
    <t>Elvis Ru (RIS)</t>
  </si>
  <si>
    <t>Eric Hu</t>
  </si>
  <si>
    <t>Karanveer Sing</t>
  </si>
  <si>
    <t>Alissa Shu</t>
  </si>
  <si>
    <t>Anna Tang</t>
  </si>
  <si>
    <t>Teresa Shu</t>
  </si>
  <si>
    <t>Ting-Kuan Liu</t>
  </si>
  <si>
    <t>Leon Curry</t>
  </si>
  <si>
    <t>Oscar van der Wee</t>
  </si>
  <si>
    <t>Samuel Gosnell</t>
  </si>
  <si>
    <t>Tahir Ikram</t>
  </si>
  <si>
    <t>Justin Zhu</t>
  </si>
  <si>
    <t>Tianyang Zhang</t>
  </si>
  <si>
    <t>Xingrun Yang</t>
  </si>
  <si>
    <t>Coen Jin</t>
  </si>
  <si>
    <t>Zigan Liu</t>
  </si>
  <si>
    <t>Amos Miao</t>
  </si>
  <si>
    <t>Kaiser Tele'a-sua</t>
  </si>
  <si>
    <t>Lorenzo Chuo</t>
  </si>
  <si>
    <t>Tom McCombie</t>
  </si>
  <si>
    <t>Dyon Perera</t>
  </si>
  <si>
    <t>Joshua Joseph</t>
  </si>
  <si>
    <t>Tristan Drum-Te Whata</t>
  </si>
  <si>
    <t>Alex Li</t>
  </si>
  <si>
    <t>Matthew Gong</t>
  </si>
  <si>
    <t>William Gong</t>
  </si>
  <si>
    <t>Aarush Bhan</t>
  </si>
  <si>
    <t>Divit Hansda</t>
  </si>
  <si>
    <t>Jeridiya Arockyaraj</t>
  </si>
  <si>
    <t>Joshua Reddy</t>
  </si>
  <si>
    <t>Aarvi Varshney</t>
  </si>
  <si>
    <t>Dhriya Khemlani</t>
  </si>
  <si>
    <t>Manashi Pokhrel</t>
  </si>
  <si>
    <t>Saniya Prasad</t>
  </si>
  <si>
    <t>Ankush Ray</t>
  </si>
  <si>
    <t>Isadore Pigott</t>
  </si>
  <si>
    <t>Semi Raturaga</t>
  </si>
  <si>
    <t>Tameem Oumer</t>
  </si>
  <si>
    <t>Dulanya Jayasekera</t>
  </si>
  <si>
    <t>Ella Wang</t>
  </si>
  <si>
    <t>Kaitlyn Vijesh</t>
  </si>
  <si>
    <t>Sally Youngman</t>
  </si>
  <si>
    <t>Rashan Mahathelge</t>
  </si>
  <si>
    <t>Sean Gooder</t>
  </si>
  <si>
    <t>Theo Kelly-Drumm</t>
  </si>
  <si>
    <t>Dan Adarsh</t>
  </si>
  <si>
    <t>Francis Hart</t>
  </si>
  <si>
    <t>Raphael Wee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</si>
</sst>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left"/>
    </xf>
    <xf numFmtId="0" fontId="3" fillId="0" borderId="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1.42578125" customWidth="1"/>
    <col min="4" max="5" width="7.7109375" customWidth="1"/>
    <col min="6" max="12" width="5.7109375" customWidth="1"/>
    <col min="13" max="26" width="8" customWidth="1"/>
  </cols>
  <sheetData>
    <row r="1" spans="2:12" ht="15" customHeight="1" x14ac:dyDescent="0.2">
      <c r="B1" s="19" t="s">
        <v>0</v>
      </c>
      <c r="C1" s="20"/>
      <c r="D1" s="1"/>
      <c r="E1" s="1"/>
      <c r="F1" s="19" t="s">
        <v>1</v>
      </c>
      <c r="G1" s="21"/>
      <c r="H1" s="21"/>
      <c r="I1" s="21"/>
      <c r="J1" s="21"/>
      <c r="K1" s="21"/>
      <c r="L1" s="20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 t="shared" ref="D3:D10" si="0">SUM(F3:L3)</f>
        <v>49</v>
      </c>
      <c r="E3" s="6">
        <f t="shared" ref="E3:E10" si="1">COUNTIF(F3:L3,"&gt;=4")</f>
        <v>7</v>
      </c>
      <c r="F3" s="6">
        <v>7</v>
      </c>
      <c r="G3" s="6">
        <v>7</v>
      </c>
      <c r="H3" s="6">
        <v>7</v>
      </c>
      <c r="I3" s="6">
        <v>7</v>
      </c>
      <c r="J3" s="6">
        <v>7</v>
      </c>
      <c r="K3" s="6">
        <v>7</v>
      </c>
      <c r="L3" s="6">
        <v>7</v>
      </c>
    </row>
    <row r="4" spans="2:12" ht="15" customHeight="1" x14ac:dyDescent="0.2">
      <c r="B4" s="4">
        <v>2</v>
      </c>
      <c r="C4" s="5" t="s">
        <v>7</v>
      </c>
      <c r="D4" s="6">
        <f t="shared" si="0"/>
        <v>35</v>
      </c>
      <c r="E4" s="6">
        <f t="shared" si="1"/>
        <v>6</v>
      </c>
      <c r="F4" s="6">
        <v>7</v>
      </c>
      <c r="G4" s="6">
        <v>7</v>
      </c>
      <c r="H4" s="6">
        <v>4</v>
      </c>
      <c r="I4" s="6">
        <v>7</v>
      </c>
      <c r="J4" s="6">
        <v>6</v>
      </c>
      <c r="K4" s="6">
        <v>4</v>
      </c>
      <c r="L4" s="6">
        <v>0</v>
      </c>
    </row>
    <row r="5" spans="2:12" ht="15" customHeight="1" x14ac:dyDescent="0.2">
      <c r="B5" s="4">
        <v>3</v>
      </c>
      <c r="C5" s="5" t="s">
        <v>8</v>
      </c>
      <c r="D5" s="6">
        <f t="shared" si="0"/>
        <v>32</v>
      </c>
      <c r="E5" s="6">
        <f t="shared" si="1"/>
        <v>5</v>
      </c>
      <c r="F5" s="6">
        <v>4</v>
      </c>
      <c r="G5" s="6">
        <v>7</v>
      </c>
      <c r="H5" s="6">
        <v>3</v>
      </c>
      <c r="I5" s="6">
        <v>6</v>
      </c>
      <c r="J5" s="6">
        <v>0</v>
      </c>
      <c r="K5" s="6">
        <v>7</v>
      </c>
      <c r="L5" s="6">
        <v>5</v>
      </c>
    </row>
    <row r="6" spans="2:12" ht="15" customHeight="1" x14ac:dyDescent="0.2">
      <c r="B6" s="4">
        <v>4</v>
      </c>
      <c r="C6" s="5" t="s">
        <v>9</v>
      </c>
      <c r="D6" s="6">
        <f t="shared" si="0"/>
        <v>29</v>
      </c>
      <c r="E6" s="6">
        <f t="shared" si="1"/>
        <v>4</v>
      </c>
      <c r="F6" s="6">
        <v>3</v>
      </c>
      <c r="G6" s="6">
        <v>0</v>
      </c>
      <c r="H6" s="6">
        <v>7</v>
      </c>
      <c r="I6" s="6">
        <v>4</v>
      </c>
      <c r="J6" s="6">
        <v>6</v>
      </c>
      <c r="K6" s="6">
        <v>3</v>
      </c>
      <c r="L6" s="6">
        <v>6</v>
      </c>
    </row>
    <row r="7" spans="2:12" ht="15" customHeight="1" x14ac:dyDescent="0.2">
      <c r="B7" s="4">
        <v>5</v>
      </c>
      <c r="C7" s="5" t="s">
        <v>10</v>
      </c>
      <c r="D7" s="6">
        <f t="shared" si="0"/>
        <v>22</v>
      </c>
      <c r="E7" s="6">
        <f t="shared" si="1"/>
        <v>3</v>
      </c>
      <c r="F7" s="6">
        <v>4</v>
      </c>
      <c r="G7" s="6">
        <v>5</v>
      </c>
      <c r="H7" s="6">
        <v>7</v>
      </c>
      <c r="I7" s="6">
        <v>3</v>
      </c>
      <c r="J7" s="6">
        <v>1</v>
      </c>
      <c r="K7" s="6">
        <v>0</v>
      </c>
      <c r="L7" s="6">
        <v>2</v>
      </c>
    </row>
    <row r="8" spans="2:12" ht="15" customHeight="1" x14ac:dyDescent="0.2">
      <c r="B8" s="4">
        <v>6</v>
      </c>
      <c r="C8" s="5" t="s">
        <v>11</v>
      </c>
      <c r="D8" s="6">
        <f t="shared" si="0"/>
        <v>13</v>
      </c>
      <c r="E8" s="6">
        <f t="shared" si="1"/>
        <v>2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5</v>
      </c>
      <c r="L8" s="6">
        <v>4</v>
      </c>
    </row>
    <row r="9" spans="2:12" ht="15" customHeight="1" x14ac:dyDescent="0.2">
      <c r="B9" s="4">
        <v>7</v>
      </c>
      <c r="C9" s="5" t="s">
        <v>12</v>
      </c>
      <c r="D9" s="6">
        <f t="shared" si="0"/>
        <v>9</v>
      </c>
      <c r="E9" s="6">
        <f t="shared" si="1"/>
        <v>1</v>
      </c>
      <c r="F9" s="6">
        <v>0</v>
      </c>
      <c r="G9" s="6">
        <v>2</v>
      </c>
      <c r="H9" s="6">
        <v>0</v>
      </c>
      <c r="I9" s="6">
        <v>0</v>
      </c>
      <c r="J9" s="6">
        <v>4</v>
      </c>
      <c r="K9" s="6">
        <v>0</v>
      </c>
      <c r="L9" s="6">
        <v>3</v>
      </c>
    </row>
    <row r="10" spans="2:12" ht="15" customHeight="1" x14ac:dyDescent="0.2">
      <c r="B10" s="4">
        <v>8</v>
      </c>
      <c r="C10" s="5" t="s">
        <v>13</v>
      </c>
      <c r="D10" s="6">
        <f t="shared" si="0"/>
        <v>7</v>
      </c>
      <c r="E10" s="6">
        <f t="shared" si="1"/>
        <v>0</v>
      </c>
      <c r="F10" s="6">
        <v>0</v>
      </c>
      <c r="G10" s="6">
        <v>0</v>
      </c>
      <c r="H10" s="6">
        <v>0</v>
      </c>
      <c r="I10" s="6">
        <v>1</v>
      </c>
      <c r="J10" s="6">
        <v>3</v>
      </c>
      <c r="K10" s="6">
        <v>2</v>
      </c>
      <c r="L10" s="6">
        <v>1</v>
      </c>
    </row>
    <row r="11" spans="2:12" ht="1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">
      <c r="B12" s="19" t="s">
        <v>14</v>
      </c>
      <c r="C12" s="20"/>
      <c r="D12" s="1"/>
      <c r="E12" s="1"/>
      <c r="F12" s="19" t="s">
        <v>1</v>
      </c>
      <c r="G12" s="21"/>
      <c r="H12" s="21"/>
      <c r="I12" s="21"/>
      <c r="J12" s="21"/>
      <c r="K12" s="21"/>
      <c r="L12" s="20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15</v>
      </c>
      <c r="D14" s="6">
        <f t="shared" ref="D14:D21" si="2">SUM(F14:L14)</f>
        <v>41</v>
      </c>
      <c r="E14" s="6">
        <f t="shared" ref="E14:E21" si="3">COUNTIF(F14:L14,"&gt;=4")</f>
        <v>7</v>
      </c>
      <c r="F14" s="6">
        <v>7</v>
      </c>
      <c r="G14" s="6">
        <v>5</v>
      </c>
      <c r="H14" s="6">
        <v>6</v>
      </c>
      <c r="I14" s="6">
        <v>5</v>
      </c>
      <c r="J14" s="6">
        <v>5</v>
      </c>
      <c r="K14" s="6">
        <v>7</v>
      </c>
      <c r="L14" s="6">
        <v>6</v>
      </c>
    </row>
    <row r="15" spans="2:12" ht="15" customHeight="1" x14ac:dyDescent="0.2">
      <c r="B15" s="4">
        <v>2</v>
      </c>
      <c r="C15" s="5" t="s">
        <v>16</v>
      </c>
      <c r="D15" s="6">
        <f t="shared" si="2"/>
        <v>34</v>
      </c>
      <c r="E15" s="6">
        <f t="shared" si="3"/>
        <v>6</v>
      </c>
      <c r="F15" s="6">
        <v>4</v>
      </c>
      <c r="G15" s="6">
        <v>5</v>
      </c>
      <c r="H15" s="6">
        <v>7</v>
      </c>
      <c r="I15" s="6">
        <v>6</v>
      </c>
      <c r="J15" s="6">
        <v>4</v>
      </c>
      <c r="K15" s="6">
        <v>7</v>
      </c>
      <c r="L15" s="6">
        <v>1</v>
      </c>
    </row>
    <row r="16" spans="2:12" ht="15" customHeight="1" x14ac:dyDescent="0.2">
      <c r="B16" s="4">
        <v>3</v>
      </c>
      <c r="C16" s="5" t="s">
        <v>17</v>
      </c>
      <c r="D16" s="6">
        <f t="shared" si="2"/>
        <v>38</v>
      </c>
      <c r="E16" s="6">
        <f t="shared" si="3"/>
        <v>5</v>
      </c>
      <c r="F16" s="6">
        <v>3</v>
      </c>
      <c r="G16" s="6">
        <v>6</v>
      </c>
      <c r="H16" s="6">
        <v>7</v>
      </c>
      <c r="I16" s="6">
        <v>2</v>
      </c>
      <c r="J16" s="6">
        <v>7</v>
      </c>
      <c r="K16" s="6">
        <v>6</v>
      </c>
      <c r="L16" s="6">
        <v>7</v>
      </c>
    </row>
    <row r="17" spans="2:12" ht="15" customHeight="1" x14ac:dyDescent="0.2">
      <c r="B17" s="4">
        <v>4</v>
      </c>
      <c r="C17" s="5" t="s">
        <v>18</v>
      </c>
      <c r="D17" s="6">
        <f t="shared" si="2"/>
        <v>27</v>
      </c>
      <c r="E17" s="6">
        <f t="shared" si="3"/>
        <v>4</v>
      </c>
      <c r="F17" s="6">
        <v>5</v>
      </c>
      <c r="G17" s="6">
        <v>7</v>
      </c>
      <c r="H17" s="6">
        <v>0</v>
      </c>
      <c r="I17" s="6">
        <v>7</v>
      </c>
      <c r="J17" s="6">
        <v>2</v>
      </c>
      <c r="K17" s="6">
        <v>1</v>
      </c>
      <c r="L17" s="6">
        <v>5</v>
      </c>
    </row>
    <row r="18" spans="2:12" ht="15" customHeight="1" x14ac:dyDescent="0.2">
      <c r="B18" s="4">
        <v>5</v>
      </c>
      <c r="C18" s="5" t="s">
        <v>19</v>
      </c>
      <c r="D18" s="6">
        <f t="shared" si="2"/>
        <v>22</v>
      </c>
      <c r="E18" s="6">
        <f t="shared" si="3"/>
        <v>3</v>
      </c>
      <c r="F18" s="6">
        <v>4</v>
      </c>
      <c r="G18" s="6">
        <v>1</v>
      </c>
      <c r="H18" s="6">
        <v>7</v>
      </c>
      <c r="I18" s="6">
        <v>5</v>
      </c>
      <c r="J18" s="6">
        <v>3</v>
      </c>
      <c r="K18" s="6">
        <v>0</v>
      </c>
      <c r="L18" s="6">
        <v>2</v>
      </c>
    </row>
    <row r="19" spans="2:12" ht="15" customHeight="1" x14ac:dyDescent="0.2">
      <c r="B19" s="4">
        <v>6</v>
      </c>
      <c r="C19" s="5" t="s">
        <v>20</v>
      </c>
      <c r="D19" s="6">
        <f t="shared" si="2"/>
        <v>19</v>
      </c>
      <c r="E19" s="6">
        <f t="shared" si="3"/>
        <v>2</v>
      </c>
      <c r="F19" s="6">
        <v>3</v>
      </c>
      <c r="G19" s="6">
        <v>2</v>
      </c>
      <c r="H19" s="6">
        <v>1</v>
      </c>
      <c r="I19" s="6">
        <v>1</v>
      </c>
      <c r="J19" s="6">
        <v>5</v>
      </c>
      <c r="K19" s="6">
        <v>7</v>
      </c>
      <c r="L19" s="6">
        <v>0</v>
      </c>
    </row>
    <row r="20" spans="2:12" ht="15" customHeight="1" x14ac:dyDescent="0.2">
      <c r="B20" s="4">
        <v>7</v>
      </c>
      <c r="C20" s="5" t="s">
        <v>21</v>
      </c>
      <c r="D20" s="6">
        <f t="shared" si="2"/>
        <v>15</v>
      </c>
      <c r="E20" s="6">
        <f t="shared" si="3"/>
        <v>1</v>
      </c>
      <c r="F20" s="6">
        <v>2</v>
      </c>
      <c r="G20" s="6">
        <v>2</v>
      </c>
      <c r="H20" s="6">
        <v>0</v>
      </c>
      <c r="I20" s="6">
        <v>2</v>
      </c>
      <c r="J20" s="6">
        <v>2</v>
      </c>
      <c r="K20" s="6">
        <v>0</v>
      </c>
      <c r="L20" s="6">
        <v>7</v>
      </c>
    </row>
    <row r="21" spans="2:12" ht="15" customHeight="1" x14ac:dyDescent="0.2">
      <c r="B21" s="4">
        <v>8</v>
      </c>
      <c r="C21" s="9" t="s">
        <v>22</v>
      </c>
      <c r="D21" s="6">
        <f t="shared" si="2"/>
        <v>0</v>
      </c>
      <c r="E21" s="6">
        <f t="shared" si="3"/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2:12" ht="1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">
      <c r="B23" s="19" t="s">
        <v>23</v>
      </c>
      <c r="C23" s="20"/>
      <c r="D23" s="1"/>
      <c r="E23" s="1"/>
      <c r="F23" s="19" t="s">
        <v>1</v>
      </c>
      <c r="G23" s="21"/>
      <c r="H23" s="21"/>
      <c r="I23" s="21"/>
      <c r="J23" s="21"/>
      <c r="K23" s="21"/>
      <c r="L23" s="20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24</v>
      </c>
      <c r="D25" s="6">
        <f t="shared" ref="D25:D32" si="4">SUM(F25:L25)</f>
        <v>47</v>
      </c>
      <c r="E25" s="6">
        <f t="shared" ref="E25:E32" si="5">COUNTIF(F25:L25,"&gt;=4")</f>
        <v>7</v>
      </c>
      <c r="F25" s="6">
        <v>6</v>
      </c>
      <c r="G25" s="6">
        <v>7</v>
      </c>
      <c r="H25" s="6">
        <v>7</v>
      </c>
      <c r="I25" s="6">
        <v>7</v>
      </c>
      <c r="J25" s="6">
        <v>6</v>
      </c>
      <c r="K25" s="6">
        <v>7</v>
      </c>
      <c r="L25" s="6">
        <v>7</v>
      </c>
    </row>
    <row r="26" spans="2:12" ht="15" customHeight="1" x14ac:dyDescent="0.2">
      <c r="B26" s="4">
        <v>2</v>
      </c>
      <c r="C26" s="5" t="s">
        <v>25</v>
      </c>
      <c r="D26" s="6">
        <f t="shared" si="4"/>
        <v>28</v>
      </c>
      <c r="E26" s="6">
        <f t="shared" si="5"/>
        <v>4</v>
      </c>
      <c r="F26" s="6">
        <v>1</v>
      </c>
      <c r="G26" s="6">
        <v>3</v>
      </c>
      <c r="H26" s="6">
        <v>2</v>
      </c>
      <c r="I26" s="6">
        <v>7</v>
      </c>
      <c r="J26" s="6">
        <v>4</v>
      </c>
      <c r="K26" s="6">
        <v>7</v>
      </c>
      <c r="L26" s="6">
        <v>4</v>
      </c>
    </row>
    <row r="27" spans="2:12" ht="15" customHeight="1" x14ac:dyDescent="0.2">
      <c r="B27" s="4">
        <v>3</v>
      </c>
      <c r="C27" s="5" t="s">
        <v>26</v>
      </c>
      <c r="D27" s="6">
        <f t="shared" si="4"/>
        <v>27</v>
      </c>
      <c r="E27" s="6">
        <f t="shared" si="5"/>
        <v>4</v>
      </c>
      <c r="F27" s="6">
        <v>4</v>
      </c>
      <c r="G27" s="6">
        <v>6</v>
      </c>
      <c r="H27" s="6">
        <v>7</v>
      </c>
      <c r="I27" s="6">
        <v>0</v>
      </c>
      <c r="J27" s="6">
        <v>3</v>
      </c>
      <c r="K27" s="6">
        <v>4</v>
      </c>
      <c r="L27" s="6">
        <v>3</v>
      </c>
    </row>
    <row r="28" spans="2:12" ht="15" customHeight="1" x14ac:dyDescent="0.2">
      <c r="B28" s="4">
        <v>4</v>
      </c>
      <c r="C28" s="5" t="s">
        <v>27</v>
      </c>
      <c r="D28" s="6">
        <f t="shared" si="4"/>
        <v>26</v>
      </c>
      <c r="E28" s="6">
        <f t="shared" si="5"/>
        <v>4</v>
      </c>
      <c r="F28" s="6">
        <v>3</v>
      </c>
      <c r="G28" s="6">
        <v>4</v>
      </c>
      <c r="H28" s="6">
        <v>4</v>
      </c>
      <c r="I28" s="6">
        <v>4</v>
      </c>
      <c r="J28" s="6">
        <v>1</v>
      </c>
      <c r="K28" s="6">
        <v>7</v>
      </c>
      <c r="L28" s="6">
        <v>3</v>
      </c>
    </row>
    <row r="29" spans="2:12" ht="15" customHeight="1" x14ac:dyDescent="0.2">
      <c r="B29" s="4">
        <v>5</v>
      </c>
      <c r="C29" s="5" t="s">
        <v>28</v>
      </c>
      <c r="D29" s="6">
        <f t="shared" si="4"/>
        <v>26</v>
      </c>
      <c r="E29" s="6">
        <f t="shared" si="5"/>
        <v>3</v>
      </c>
      <c r="F29" s="6">
        <v>7</v>
      </c>
      <c r="G29" s="6">
        <v>0</v>
      </c>
      <c r="H29" s="6">
        <v>3</v>
      </c>
      <c r="I29" s="6">
        <v>6</v>
      </c>
      <c r="J29" s="6">
        <v>3</v>
      </c>
      <c r="K29" s="6">
        <v>3</v>
      </c>
      <c r="L29" s="6">
        <v>4</v>
      </c>
    </row>
    <row r="30" spans="2:12" ht="15" customHeight="1" x14ac:dyDescent="0.2">
      <c r="B30" s="4">
        <v>6</v>
      </c>
      <c r="C30" s="5" t="s">
        <v>29</v>
      </c>
      <c r="D30" s="6">
        <f t="shared" si="4"/>
        <v>20</v>
      </c>
      <c r="E30" s="6">
        <f t="shared" si="5"/>
        <v>3</v>
      </c>
      <c r="F30" s="6">
        <v>4</v>
      </c>
      <c r="G30" s="6">
        <v>2</v>
      </c>
      <c r="H30" s="6">
        <v>5</v>
      </c>
      <c r="I30" s="6">
        <v>3</v>
      </c>
      <c r="J30" s="6">
        <v>4</v>
      </c>
      <c r="K30" s="6">
        <v>0</v>
      </c>
      <c r="L30" s="6">
        <v>2</v>
      </c>
    </row>
    <row r="31" spans="2:12" ht="15" customHeight="1" x14ac:dyDescent="0.2">
      <c r="B31" s="4">
        <v>7</v>
      </c>
      <c r="C31" s="5" t="s">
        <v>30</v>
      </c>
      <c r="D31" s="6">
        <f t="shared" si="4"/>
        <v>14</v>
      </c>
      <c r="E31" s="6">
        <f t="shared" si="5"/>
        <v>2</v>
      </c>
      <c r="F31" s="6">
        <v>1</v>
      </c>
      <c r="G31" s="6">
        <v>1</v>
      </c>
      <c r="H31" s="6">
        <v>0</v>
      </c>
      <c r="I31" s="6">
        <v>1</v>
      </c>
      <c r="J31" s="6">
        <v>7</v>
      </c>
      <c r="K31" s="6">
        <v>0</v>
      </c>
      <c r="L31" s="6">
        <v>4</v>
      </c>
    </row>
    <row r="32" spans="2:12" ht="15" customHeight="1" x14ac:dyDescent="0.2">
      <c r="B32" s="4">
        <v>8</v>
      </c>
      <c r="C32" s="9" t="s">
        <v>22</v>
      </c>
      <c r="D32" s="6">
        <f t="shared" si="4"/>
        <v>0</v>
      </c>
      <c r="E32" s="6">
        <f t="shared" si="5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x14ac:dyDescent="0.2">
      <c r="B34" s="7"/>
      <c r="C34" s="8"/>
      <c r="D34" s="1"/>
      <c r="E34" s="1"/>
      <c r="F34" s="1"/>
      <c r="G34" s="1"/>
      <c r="H34" s="1"/>
      <c r="I34" s="1"/>
      <c r="J34" s="1"/>
      <c r="K34" s="1"/>
      <c r="L34" s="1"/>
    </row>
    <row r="35" spans="2:12" ht="12.75" customHeight="1" x14ac:dyDescent="0.2">
      <c r="B35" s="7"/>
      <c r="C35" s="8"/>
      <c r="D35" s="1"/>
      <c r="E35" s="1"/>
      <c r="F35" s="1"/>
      <c r="G35" s="1"/>
      <c r="H35" s="1"/>
      <c r="I35" s="1"/>
      <c r="J35" s="1"/>
      <c r="K35" s="1"/>
      <c r="L35" s="1"/>
    </row>
    <row r="36" spans="2:12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2">
      <c r="B37" s="7"/>
      <c r="C37" s="8"/>
      <c r="D37" s="1"/>
      <c r="E37" s="1"/>
      <c r="F37" s="1"/>
      <c r="G37" s="1"/>
      <c r="H37" s="1"/>
      <c r="I37" s="1"/>
      <c r="J37" s="1"/>
      <c r="K37" s="1"/>
      <c r="L37" s="1"/>
    </row>
    <row r="38" spans="2:12" ht="12.75" customHeight="1" x14ac:dyDescent="0.2">
      <c r="B38" s="7"/>
      <c r="C38" s="8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 x14ac:dyDescent="0.2">
      <c r="B39" s="7"/>
      <c r="C39" s="8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2">
      <c r="B40" s="7"/>
      <c r="C40" s="8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 x14ac:dyDescent="0.2">
      <c r="B41" s="7"/>
      <c r="C41" s="8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 x14ac:dyDescent="0.2">
      <c r="B42" s="7"/>
      <c r="C42" s="8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2">
      <c r="B43" s="7"/>
      <c r="C43" s="8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1"/>
    </row>
    <row r="997" spans="2:12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L997" s="1"/>
    </row>
    <row r="998" spans="2:12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L998" s="1"/>
    </row>
    <row r="999" spans="2:12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L999" s="1"/>
    </row>
    <row r="1000" spans="2:12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6">
    <mergeCell ref="B1:C1"/>
    <mergeCell ref="F1:L1"/>
    <mergeCell ref="B12:C12"/>
    <mergeCell ref="F12:L12"/>
    <mergeCell ref="B23:C23"/>
    <mergeCell ref="F23:L23"/>
  </mergeCells>
  <pageMargins left="0.7" right="0.7" top="0.75" bottom="0.75" header="0" footer="0"/>
  <pageSetup orientation="landscape"/>
  <headerFooter>
    <oddHeader>&amp;LTeam Results&amp;C 2024 Central Auckland Primary Intermediate team competition Auckland Table Tennis Stadium venue&amp;RTerm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7109375" customWidth="1"/>
    <col min="3" max="3" width="28" customWidth="1"/>
    <col min="4" max="4" width="16.28515625" customWidth="1"/>
    <col min="5" max="5" width="7" customWidth="1"/>
    <col min="6" max="6" width="4" customWidth="1"/>
    <col min="7" max="7" width="3.5703125" customWidth="1"/>
    <col min="8" max="14" width="3.7109375" customWidth="1"/>
    <col min="15" max="15" width="9.140625" customWidth="1"/>
    <col min="16" max="26" width="8" customWidth="1"/>
  </cols>
  <sheetData>
    <row r="1" spans="1:26" ht="15" customHeight="1" x14ac:dyDescent="0.2">
      <c r="A1" s="7"/>
      <c r="B1" s="19" t="s">
        <v>0</v>
      </c>
      <c r="C1" s="20"/>
      <c r="D1" s="7"/>
      <c r="E1" s="7"/>
      <c r="F1" s="7"/>
      <c r="G1" s="7"/>
      <c r="H1" s="19" t="s">
        <v>1</v>
      </c>
      <c r="I1" s="21"/>
      <c r="J1" s="21"/>
      <c r="K1" s="21"/>
      <c r="L1" s="21"/>
      <c r="M1" s="21"/>
      <c r="N1" s="20"/>
      <c r="O1" s="10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 customHeight="1" x14ac:dyDescent="0.2">
      <c r="A2" s="7"/>
      <c r="B2" s="2" t="s">
        <v>2</v>
      </c>
      <c r="C2" s="11" t="s">
        <v>31</v>
      </c>
      <c r="D2" s="2" t="s">
        <v>3</v>
      </c>
      <c r="E2" s="2" t="s">
        <v>32</v>
      </c>
      <c r="F2" s="2" t="s">
        <v>33</v>
      </c>
      <c r="G2" s="2" t="s">
        <v>34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">
      <c r="A3" s="1"/>
      <c r="B3" s="12">
        <v>1</v>
      </c>
      <c r="C3" s="13" t="s">
        <v>38</v>
      </c>
      <c r="D3" s="14" t="s">
        <v>7</v>
      </c>
      <c r="E3" s="15">
        <f>F3/G3*100</f>
        <v>100</v>
      </c>
      <c r="F3" s="6">
        <f>SUM(H3:N3)</f>
        <v>12</v>
      </c>
      <c r="G3" s="6">
        <f>COUNT(H3:N3)*2</f>
        <v>12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2">
        <v>2</v>
      </c>
      <c r="C4" s="13" t="s">
        <v>40</v>
      </c>
      <c r="D4" s="14" t="s">
        <v>6</v>
      </c>
      <c r="E4" s="15">
        <f>F4/G4*100</f>
        <v>92.857142857142861</v>
      </c>
      <c r="F4" s="6">
        <f>SUM(H4:N4)</f>
        <v>13</v>
      </c>
      <c r="G4" s="6">
        <f>COUNT(H4:N4)*2</f>
        <v>14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1</v>
      </c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2">
        <v>3</v>
      </c>
      <c r="C5" s="13" t="s">
        <v>43</v>
      </c>
      <c r="D5" s="14" t="s">
        <v>6</v>
      </c>
      <c r="E5" s="15">
        <f>F5/G5*100</f>
        <v>85.714285714285708</v>
      </c>
      <c r="F5" s="6">
        <f>SUM(H5:N5)</f>
        <v>12</v>
      </c>
      <c r="G5" s="6">
        <f>COUNT(H5:N5)*2</f>
        <v>14</v>
      </c>
      <c r="H5" s="6">
        <v>1</v>
      </c>
      <c r="I5" s="6">
        <v>2</v>
      </c>
      <c r="J5" s="6">
        <v>2</v>
      </c>
      <c r="K5" s="6">
        <v>2</v>
      </c>
      <c r="L5" s="6">
        <v>2</v>
      </c>
      <c r="M5" s="6">
        <v>1</v>
      </c>
      <c r="N5" s="6">
        <v>2</v>
      </c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2">
        <v>4</v>
      </c>
      <c r="C6" s="13" t="s">
        <v>45</v>
      </c>
      <c r="D6" s="14" t="s">
        <v>8</v>
      </c>
      <c r="E6" s="15">
        <f>F6/G6*100</f>
        <v>64.285714285714292</v>
      </c>
      <c r="F6" s="6">
        <f>SUM(H6:N6)</f>
        <v>9</v>
      </c>
      <c r="G6" s="6">
        <f>COUNT(H6:N6)*2</f>
        <v>14</v>
      </c>
      <c r="H6" s="6">
        <v>2</v>
      </c>
      <c r="I6" s="6">
        <v>1</v>
      </c>
      <c r="J6" s="6">
        <v>2</v>
      </c>
      <c r="K6" s="6">
        <v>2</v>
      </c>
      <c r="L6" s="6">
        <v>0</v>
      </c>
      <c r="M6" s="6">
        <v>1</v>
      </c>
      <c r="N6" s="6">
        <v>1</v>
      </c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2">
        <v>5</v>
      </c>
      <c r="C7" s="13" t="s">
        <v>49</v>
      </c>
      <c r="D7" s="14" t="s">
        <v>9</v>
      </c>
      <c r="E7" s="15">
        <f>F7/G7*100</f>
        <v>64.285714285714292</v>
      </c>
      <c r="F7" s="6">
        <f>SUM(H7:N7)</f>
        <v>9</v>
      </c>
      <c r="G7" s="6">
        <f>COUNT(H7:N7)*2</f>
        <v>14</v>
      </c>
      <c r="H7" s="6">
        <v>1</v>
      </c>
      <c r="I7" s="6">
        <v>0</v>
      </c>
      <c r="J7" s="6">
        <v>2</v>
      </c>
      <c r="K7" s="6">
        <v>1</v>
      </c>
      <c r="L7" s="6">
        <v>2</v>
      </c>
      <c r="M7" s="6">
        <v>1</v>
      </c>
      <c r="N7" s="6">
        <v>2</v>
      </c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2">
        <v>6</v>
      </c>
      <c r="C8" s="13" t="s">
        <v>51</v>
      </c>
      <c r="D8" s="14" t="s">
        <v>9</v>
      </c>
      <c r="E8" s="15">
        <f>F8/G8*100</f>
        <v>64.285714285714292</v>
      </c>
      <c r="F8" s="6">
        <f>SUM(H8:N8)</f>
        <v>9</v>
      </c>
      <c r="G8" s="6">
        <f>COUNT(H8:N8)*2</f>
        <v>14</v>
      </c>
      <c r="H8" s="6">
        <v>1</v>
      </c>
      <c r="I8" s="6">
        <v>0</v>
      </c>
      <c r="J8" s="6">
        <v>2</v>
      </c>
      <c r="K8" s="6">
        <v>1</v>
      </c>
      <c r="L8" s="6">
        <v>2</v>
      </c>
      <c r="M8" s="6">
        <v>1</v>
      </c>
      <c r="N8" s="6">
        <v>2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2">
        <v>7</v>
      </c>
      <c r="C9" s="13" t="s">
        <v>44</v>
      </c>
      <c r="D9" s="14" t="s">
        <v>6</v>
      </c>
      <c r="E9" s="15">
        <f>F9/G9*100</f>
        <v>57.142857142857139</v>
      </c>
      <c r="F9" s="6">
        <f>SUM(H9:N9)</f>
        <v>8</v>
      </c>
      <c r="G9" s="6">
        <f>COUNT(H9:N9)*2</f>
        <v>14</v>
      </c>
      <c r="H9" s="6">
        <v>1</v>
      </c>
      <c r="I9" s="6">
        <v>2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2">
        <v>8</v>
      </c>
      <c r="C10" s="13" t="s">
        <v>48</v>
      </c>
      <c r="D10" s="14" t="s">
        <v>8</v>
      </c>
      <c r="E10" s="15">
        <f>F10/G10*100</f>
        <v>57.142857142857139</v>
      </c>
      <c r="F10" s="6">
        <f>SUM(H10:N10)</f>
        <v>8</v>
      </c>
      <c r="G10" s="6">
        <f>COUNT(H10:N10)*2</f>
        <v>14</v>
      </c>
      <c r="H10" s="6">
        <v>0</v>
      </c>
      <c r="I10" s="6">
        <v>2</v>
      </c>
      <c r="J10" s="6">
        <v>0</v>
      </c>
      <c r="K10" s="6">
        <v>2</v>
      </c>
      <c r="L10" s="6">
        <v>0</v>
      </c>
      <c r="M10" s="6">
        <v>2</v>
      </c>
      <c r="N10" s="6">
        <v>2</v>
      </c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2">
        <v>9</v>
      </c>
      <c r="C11" s="5" t="s">
        <v>66</v>
      </c>
      <c r="D11" s="14" t="s">
        <v>10</v>
      </c>
      <c r="E11" s="15">
        <f>F11/G11*100</f>
        <v>57.142857142857139</v>
      </c>
      <c r="F11" s="6">
        <f>SUM(H11:N11)</f>
        <v>8</v>
      </c>
      <c r="G11" s="6">
        <f>COUNT(H11:N11)*2</f>
        <v>14</v>
      </c>
      <c r="H11" s="6">
        <v>2</v>
      </c>
      <c r="I11" s="6">
        <v>1</v>
      </c>
      <c r="J11" s="6">
        <v>2</v>
      </c>
      <c r="K11" s="6">
        <v>2</v>
      </c>
      <c r="L11" s="6">
        <v>0</v>
      </c>
      <c r="M11" s="6">
        <v>0</v>
      </c>
      <c r="N11" s="6">
        <v>1</v>
      </c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2">
        <v>10</v>
      </c>
      <c r="C12" s="13" t="s">
        <v>36</v>
      </c>
      <c r="D12" s="14" t="s">
        <v>7</v>
      </c>
      <c r="E12" s="15">
        <f>F12/G12*100</f>
        <v>50</v>
      </c>
      <c r="F12" s="6">
        <f>SUM(H12:N12)</f>
        <v>7</v>
      </c>
      <c r="G12" s="6">
        <f>COUNT(H12:N12)*2</f>
        <v>14</v>
      </c>
      <c r="H12" s="6">
        <v>1</v>
      </c>
      <c r="I12" s="6">
        <v>1</v>
      </c>
      <c r="J12" s="6">
        <v>1</v>
      </c>
      <c r="K12" s="6">
        <v>1</v>
      </c>
      <c r="L12" s="6">
        <v>2</v>
      </c>
      <c r="M12" s="6">
        <v>1</v>
      </c>
      <c r="N12" s="6">
        <v>0</v>
      </c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2">
        <v>11</v>
      </c>
      <c r="C13" s="13" t="s">
        <v>46</v>
      </c>
      <c r="D13" s="14" t="s">
        <v>8</v>
      </c>
      <c r="E13" s="15">
        <f>F13/G13*100</f>
        <v>50</v>
      </c>
      <c r="F13" s="6">
        <f>SUM(H13:N13)</f>
        <v>7</v>
      </c>
      <c r="G13" s="6">
        <f>COUNT(H13:N13)*2</f>
        <v>14</v>
      </c>
      <c r="H13" s="6">
        <v>1</v>
      </c>
      <c r="I13" s="6">
        <v>2</v>
      </c>
      <c r="J13" s="6">
        <v>1</v>
      </c>
      <c r="K13" s="6">
        <v>0</v>
      </c>
      <c r="L13" s="6">
        <v>0</v>
      </c>
      <c r="M13" s="6">
        <v>2</v>
      </c>
      <c r="N13" s="6">
        <v>1</v>
      </c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2">
        <v>12</v>
      </c>
      <c r="C14" s="13" t="s">
        <v>63</v>
      </c>
      <c r="D14" s="14" t="s">
        <v>10</v>
      </c>
      <c r="E14" s="15">
        <f>F14/G14*100</f>
        <v>50</v>
      </c>
      <c r="F14" s="6">
        <f>SUM(H14:N14)</f>
        <v>7</v>
      </c>
      <c r="G14" s="6">
        <f>COUNT(H14:N14)*2</f>
        <v>14</v>
      </c>
      <c r="H14" s="6">
        <v>1</v>
      </c>
      <c r="I14" s="6">
        <v>2</v>
      </c>
      <c r="J14" s="6">
        <v>2</v>
      </c>
      <c r="K14" s="6">
        <v>1</v>
      </c>
      <c r="L14" s="6">
        <v>1</v>
      </c>
      <c r="M14" s="6">
        <v>0</v>
      </c>
      <c r="N14" s="6">
        <v>0</v>
      </c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2">
        <v>13</v>
      </c>
      <c r="C15" s="13" t="s">
        <v>35</v>
      </c>
      <c r="D15" s="14" t="s">
        <v>7</v>
      </c>
      <c r="E15" s="15">
        <f>F15/G15*100</f>
        <v>50</v>
      </c>
      <c r="F15" s="6">
        <f>SUM(H15:N15)</f>
        <v>6</v>
      </c>
      <c r="G15" s="6">
        <f>COUNT(H15:N15)*2</f>
        <v>12</v>
      </c>
      <c r="H15" s="6">
        <v>1</v>
      </c>
      <c r="I15" s="6">
        <v>1</v>
      </c>
      <c r="J15" s="6">
        <v>0</v>
      </c>
      <c r="K15" s="6">
        <v>2</v>
      </c>
      <c r="L15" s="6">
        <v>1</v>
      </c>
      <c r="M15" s="6">
        <v>1</v>
      </c>
      <c r="N15" s="6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2">
        <v>14</v>
      </c>
      <c r="C16" s="13" t="s">
        <v>42</v>
      </c>
      <c r="D16" s="14" t="s">
        <v>6</v>
      </c>
      <c r="E16" s="15">
        <f>F16/G16*100</f>
        <v>50</v>
      </c>
      <c r="F16" s="6">
        <f>SUM(H16:N16)</f>
        <v>6</v>
      </c>
      <c r="G16" s="6">
        <f>COUNT(H16:N16)*2</f>
        <v>12</v>
      </c>
      <c r="H16" s="6">
        <v>1</v>
      </c>
      <c r="I16" s="6"/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2">
        <v>15</v>
      </c>
      <c r="C17" s="13" t="s">
        <v>41</v>
      </c>
      <c r="D17" s="14" t="s">
        <v>6</v>
      </c>
      <c r="E17" s="15">
        <f>F17/G17*100</f>
        <v>50</v>
      </c>
      <c r="F17" s="6">
        <f>SUM(H17:N17)</f>
        <v>2</v>
      </c>
      <c r="G17" s="6">
        <f>COUNT(H17:N17)*2</f>
        <v>4</v>
      </c>
      <c r="H17" s="6"/>
      <c r="I17" s="6"/>
      <c r="J17" s="6"/>
      <c r="K17" s="6"/>
      <c r="L17" s="6"/>
      <c r="M17" s="6">
        <v>1</v>
      </c>
      <c r="N17" s="6">
        <v>1</v>
      </c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2">
        <v>16</v>
      </c>
      <c r="C18" s="13" t="s">
        <v>50</v>
      </c>
      <c r="D18" s="14" t="s">
        <v>9</v>
      </c>
      <c r="E18" s="15">
        <f>F18/G18*100</f>
        <v>42.857142857142854</v>
      </c>
      <c r="F18" s="6">
        <f>SUM(H18:N18)</f>
        <v>6</v>
      </c>
      <c r="G18" s="6">
        <f>COUNT(H18:N18)*2</f>
        <v>14</v>
      </c>
      <c r="H18" s="6">
        <v>0</v>
      </c>
      <c r="I18" s="6">
        <v>0</v>
      </c>
      <c r="J18" s="6">
        <v>2</v>
      </c>
      <c r="K18" s="6">
        <v>1</v>
      </c>
      <c r="L18" s="6">
        <v>1</v>
      </c>
      <c r="M18" s="6">
        <v>0</v>
      </c>
      <c r="N18" s="6">
        <v>2</v>
      </c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2">
        <v>17</v>
      </c>
      <c r="C19" s="13" t="s">
        <v>60</v>
      </c>
      <c r="D19" s="14" t="s">
        <v>11</v>
      </c>
      <c r="E19" s="15">
        <f>F19/G19*100</f>
        <v>42.857142857142854</v>
      </c>
      <c r="F19" s="6">
        <f>SUM(H19:N19)</f>
        <v>6</v>
      </c>
      <c r="G19" s="6">
        <f>COUNT(H19:N19)*2</f>
        <v>14</v>
      </c>
      <c r="H19" s="6">
        <v>1</v>
      </c>
      <c r="I19" s="6">
        <v>0</v>
      </c>
      <c r="J19" s="6">
        <v>0</v>
      </c>
      <c r="K19" s="6">
        <v>0</v>
      </c>
      <c r="L19" s="6">
        <v>1</v>
      </c>
      <c r="M19" s="6">
        <v>2</v>
      </c>
      <c r="N19" s="6">
        <v>2</v>
      </c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2">
        <v>18</v>
      </c>
      <c r="C20" s="13" t="s">
        <v>47</v>
      </c>
      <c r="D20" s="14" t="s">
        <v>8</v>
      </c>
      <c r="E20" s="15">
        <f>F20/G20*100</f>
        <v>41.666666666666671</v>
      </c>
      <c r="F20" s="6">
        <f>SUM(H20:N20)</f>
        <v>5</v>
      </c>
      <c r="G20" s="6">
        <f>COUNT(H20:N20)*2</f>
        <v>12</v>
      </c>
      <c r="H20" s="6">
        <v>1</v>
      </c>
      <c r="I20" s="6">
        <v>1</v>
      </c>
      <c r="J20" s="6"/>
      <c r="K20" s="6">
        <v>1</v>
      </c>
      <c r="L20" s="6">
        <v>0</v>
      </c>
      <c r="M20" s="6">
        <v>1</v>
      </c>
      <c r="N20" s="6">
        <v>1</v>
      </c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2">
        <v>19</v>
      </c>
      <c r="C21" s="13" t="s">
        <v>37</v>
      </c>
      <c r="D21" s="14" t="s">
        <v>7</v>
      </c>
      <c r="E21" s="15">
        <f>F21/G21*100</f>
        <v>33.333333333333329</v>
      </c>
      <c r="F21" s="6">
        <f>SUM(H21:N21)</f>
        <v>2</v>
      </c>
      <c r="G21" s="6">
        <f>COUNT(H21:N21)*2</f>
        <v>6</v>
      </c>
      <c r="H21" s="6">
        <v>1</v>
      </c>
      <c r="I21" s="6">
        <v>1</v>
      </c>
      <c r="J21" s="6">
        <v>0</v>
      </c>
      <c r="K21" s="6"/>
      <c r="L21" s="6"/>
      <c r="M21" s="6"/>
      <c r="N21" s="6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2">
        <v>20</v>
      </c>
      <c r="C22" s="13" t="s">
        <v>39</v>
      </c>
      <c r="D22" s="14" t="s">
        <v>7</v>
      </c>
      <c r="E22" s="15">
        <f>F22/G22*100</f>
        <v>30</v>
      </c>
      <c r="F22" s="6">
        <f>SUM(H22:N22)</f>
        <v>3</v>
      </c>
      <c r="G22" s="6">
        <f>COUNT(H22:N22)*2</f>
        <v>10</v>
      </c>
      <c r="H22" s="6">
        <v>1</v>
      </c>
      <c r="I22" s="6">
        <v>1</v>
      </c>
      <c r="J22" s="6"/>
      <c r="K22" s="6">
        <v>1</v>
      </c>
      <c r="L22" s="6"/>
      <c r="M22" s="6">
        <v>0</v>
      </c>
      <c r="N22" s="6">
        <v>0</v>
      </c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2">
        <v>21</v>
      </c>
      <c r="C23" s="13" t="s">
        <v>54</v>
      </c>
      <c r="D23" s="14" t="s">
        <v>13</v>
      </c>
      <c r="E23" s="15">
        <f>F23/G23*100</f>
        <v>25</v>
      </c>
      <c r="F23" s="6">
        <f>SUM(H23:N23)</f>
        <v>3</v>
      </c>
      <c r="G23" s="6">
        <f>COUNT(H23:N23)*2</f>
        <v>12</v>
      </c>
      <c r="H23" s="6">
        <v>0</v>
      </c>
      <c r="I23" s="6">
        <v>0</v>
      </c>
      <c r="J23" s="6"/>
      <c r="K23" s="6">
        <v>0</v>
      </c>
      <c r="L23" s="6">
        <v>1</v>
      </c>
      <c r="M23" s="6">
        <v>2</v>
      </c>
      <c r="N23" s="6">
        <v>0</v>
      </c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2">
        <v>22</v>
      </c>
      <c r="C24" s="13" t="s">
        <v>58</v>
      </c>
      <c r="D24" s="14" t="s">
        <v>12</v>
      </c>
      <c r="E24" s="15">
        <f>F24/G24*100</f>
        <v>21.428571428571427</v>
      </c>
      <c r="F24" s="6">
        <f>SUM(H24:N24)</f>
        <v>3</v>
      </c>
      <c r="G24" s="6">
        <f>COUNT(H24:N24)*2</f>
        <v>14</v>
      </c>
      <c r="H24" s="6">
        <v>0</v>
      </c>
      <c r="I24" s="6">
        <v>1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2">
        <v>23</v>
      </c>
      <c r="C25" s="13" t="s">
        <v>61</v>
      </c>
      <c r="D25" s="14" t="s">
        <v>11</v>
      </c>
      <c r="E25" s="15">
        <f>F25/G25*100</f>
        <v>21.428571428571427</v>
      </c>
      <c r="F25" s="6">
        <f>SUM(H25:N25)</f>
        <v>3</v>
      </c>
      <c r="G25" s="6">
        <f>COUNT(H25:N25)*2</f>
        <v>14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  <c r="N25" s="6">
        <v>1</v>
      </c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2">
        <v>24</v>
      </c>
      <c r="C26" s="13" t="s">
        <v>65</v>
      </c>
      <c r="D26" s="14" t="s">
        <v>10</v>
      </c>
      <c r="E26" s="15">
        <f>F26/G26*100</f>
        <v>21.428571428571427</v>
      </c>
      <c r="F26" s="6">
        <f>SUM(H26:N26)</f>
        <v>3</v>
      </c>
      <c r="G26" s="6">
        <f>COUNT(H26:N26)*2</f>
        <v>14</v>
      </c>
      <c r="H26" s="6">
        <v>0</v>
      </c>
      <c r="I26" s="6">
        <v>2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2">
        <v>25</v>
      </c>
      <c r="C27" s="13" t="s">
        <v>56</v>
      </c>
      <c r="D27" s="14" t="s">
        <v>12</v>
      </c>
      <c r="E27" s="15">
        <f>F27/G27*100</f>
        <v>20</v>
      </c>
      <c r="F27" s="6">
        <f>SUM(H27:N27)</f>
        <v>2</v>
      </c>
      <c r="G27" s="6">
        <f>COUNT(H27:N27)*2</f>
        <v>10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/>
      <c r="N27" s="6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2">
        <v>26</v>
      </c>
      <c r="C28" s="13" t="s">
        <v>62</v>
      </c>
      <c r="D28" s="14" t="s">
        <v>11</v>
      </c>
      <c r="E28" s="15">
        <f>F28/G28*100</f>
        <v>16.666666666666664</v>
      </c>
      <c r="F28" s="6">
        <f>SUM(H28:N28)</f>
        <v>2</v>
      </c>
      <c r="G28" s="6">
        <f>COUNT(H28:N28)*2</f>
        <v>12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2">
        <v>27</v>
      </c>
      <c r="C29" s="13" t="s">
        <v>52</v>
      </c>
      <c r="D29" s="14" t="s">
        <v>13</v>
      </c>
      <c r="E29" s="15">
        <f>F29/G29*100</f>
        <v>16.666666666666664</v>
      </c>
      <c r="F29" s="6">
        <f>SUM(H29:N29)</f>
        <v>1</v>
      </c>
      <c r="G29" s="6">
        <f>COUNT(H29:N29)*2</f>
        <v>6</v>
      </c>
      <c r="H29" s="6">
        <v>0</v>
      </c>
      <c r="I29" s="6">
        <v>0</v>
      </c>
      <c r="J29" s="6"/>
      <c r="K29" s="6">
        <v>1</v>
      </c>
      <c r="L29" s="6"/>
      <c r="M29" s="6"/>
      <c r="N29" s="6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2">
        <v>28</v>
      </c>
      <c r="C30" s="13" t="s">
        <v>57</v>
      </c>
      <c r="D30" s="14" t="s">
        <v>12</v>
      </c>
      <c r="E30" s="15">
        <f>F30/G30*100</f>
        <v>14.285714285714285</v>
      </c>
      <c r="F30" s="6">
        <f>SUM(H30:N30)</f>
        <v>2</v>
      </c>
      <c r="G30" s="6">
        <f>COUNT(H30:N30)*2</f>
        <v>14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  <c r="N30" s="6">
        <v>1</v>
      </c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2">
        <v>29</v>
      </c>
      <c r="C31" s="13" t="s">
        <v>64</v>
      </c>
      <c r="D31" s="14" t="s">
        <v>10</v>
      </c>
      <c r="E31" s="15">
        <f>F31/G31*100</f>
        <v>10</v>
      </c>
      <c r="F31" s="6">
        <f>SUM(H31:N31)</f>
        <v>1</v>
      </c>
      <c r="G31" s="6">
        <f>COUNT(H31:N31)*2</f>
        <v>10</v>
      </c>
      <c r="H31" s="6">
        <v>0</v>
      </c>
      <c r="I31" s="6">
        <v>0</v>
      </c>
      <c r="J31" s="6">
        <v>1</v>
      </c>
      <c r="K31" s="6">
        <v>0</v>
      </c>
      <c r="L31" s="6"/>
      <c r="M31" s="6"/>
      <c r="N31" s="6">
        <v>0</v>
      </c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2">
        <v>30</v>
      </c>
      <c r="C32" s="13" t="s">
        <v>55</v>
      </c>
      <c r="D32" s="14" t="s">
        <v>13</v>
      </c>
      <c r="E32" s="15">
        <f>F32/G32*100</f>
        <v>8.3333333333333321</v>
      </c>
      <c r="F32" s="6">
        <f>SUM(H32:N32)</f>
        <v>1</v>
      </c>
      <c r="G32" s="6">
        <f>COUNT(H32:N32)*2</f>
        <v>12</v>
      </c>
      <c r="H32" s="6">
        <v>0</v>
      </c>
      <c r="I32" s="6">
        <v>0</v>
      </c>
      <c r="J32" s="6"/>
      <c r="K32" s="6">
        <v>0</v>
      </c>
      <c r="L32" s="6">
        <v>1</v>
      </c>
      <c r="M32" s="6">
        <v>0</v>
      </c>
      <c r="N32" s="6">
        <v>0</v>
      </c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2">
        <v>31</v>
      </c>
      <c r="C33" s="13" t="s">
        <v>59</v>
      </c>
      <c r="D33" s="14" t="s">
        <v>12</v>
      </c>
      <c r="E33" s="15">
        <f>F33/G33*100</f>
        <v>8.3333333333333321</v>
      </c>
      <c r="F33" s="6">
        <f>SUM(H33:N33)</f>
        <v>1</v>
      </c>
      <c r="G33" s="6">
        <f>COUNT(H33:N33)*2</f>
        <v>12</v>
      </c>
      <c r="H33" s="6">
        <v>0</v>
      </c>
      <c r="I33" s="6">
        <v>0</v>
      </c>
      <c r="J33" s="6">
        <v>0</v>
      </c>
      <c r="K33" s="6">
        <v>0</v>
      </c>
      <c r="L33" s="6"/>
      <c r="M33" s="6">
        <v>0</v>
      </c>
      <c r="N33" s="6">
        <v>1</v>
      </c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2">
        <v>32</v>
      </c>
      <c r="C34" s="13" t="s">
        <v>53</v>
      </c>
      <c r="D34" s="14" t="s">
        <v>13</v>
      </c>
      <c r="E34" s="15">
        <f>F34/G34*100</f>
        <v>0</v>
      </c>
      <c r="F34" s="6">
        <f>SUM(H34:N34)</f>
        <v>0</v>
      </c>
      <c r="G34" s="6">
        <f>COUNT(H34:N34)*2</f>
        <v>10</v>
      </c>
      <c r="H34" s="6">
        <v>0</v>
      </c>
      <c r="I34" s="6">
        <v>0</v>
      </c>
      <c r="J34" s="6"/>
      <c r="K34" s="6">
        <v>0</v>
      </c>
      <c r="L34" s="6"/>
      <c r="M34" s="6">
        <v>0</v>
      </c>
      <c r="N34" s="6">
        <v>0</v>
      </c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9" t="s">
        <v>14</v>
      </c>
      <c r="C36" s="20"/>
      <c r="D36" s="7"/>
      <c r="E36" s="7"/>
      <c r="F36" s="7"/>
      <c r="G36" s="7"/>
      <c r="H36" s="19" t="s">
        <v>1</v>
      </c>
      <c r="I36" s="21"/>
      <c r="J36" s="21"/>
      <c r="K36" s="21"/>
      <c r="L36" s="21"/>
      <c r="M36" s="21"/>
      <c r="N36" s="20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2" t="s">
        <v>2</v>
      </c>
      <c r="C37" s="11" t="s">
        <v>31</v>
      </c>
      <c r="D37" s="2" t="s">
        <v>3</v>
      </c>
      <c r="E37" s="2" t="s">
        <v>32</v>
      </c>
      <c r="F37" s="2" t="s">
        <v>33</v>
      </c>
      <c r="G37" s="2" t="s">
        <v>34</v>
      </c>
      <c r="H37" s="2">
        <v>1</v>
      </c>
      <c r="I37" s="2">
        <v>2</v>
      </c>
      <c r="J37" s="2">
        <v>3</v>
      </c>
      <c r="K37" s="2">
        <v>4</v>
      </c>
      <c r="L37" s="2">
        <v>5</v>
      </c>
      <c r="M37" s="2">
        <v>6</v>
      </c>
      <c r="N37" s="2">
        <v>7</v>
      </c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2">
        <v>1</v>
      </c>
      <c r="C38" s="13" t="s">
        <v>74</v>
      </c>
      <c r="D38" s="14" t="s">
        <v>15</v>
      </c>
      <c r="E38" s="15">
        <f>F38/G38*100</f>
        <v>100</v>
      </c>
      <c r="F38" s="6">
        <f>SUM(H38:N38)</f>
        <v>14</v>
      </c>
      <c r="G38" s="6">
        <f>COUNT(H38:N38)*2</f>
        <v>14</v>
      </c>
      <c r="H38" s="6">
        <v>2</v>
      </c>
      <c r="I38" s="6">
        <v>2</v>
      </c>
      <c r="J38" s="6">
        <v>2</v>
      </c>
      <c r="K38" s="6">
        <v>2</v>
      </c>
      <c r="L38" s="6">
        <v>2</v>
      </c>
      <c r="M38" s="6">
        <v>2</v>
      </c>
      <c r="N38" s="6">
        <v>2</v>
      </c>
      <c r="O38" s="1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2">
        <v>2</v>
      </c>
      <c r="C39" s="13" t="s">
        <v>71</v>
      </c>
      <c r="D39" s="14" t="s">
        <v>15</v>
      </c>
      <c r="E39" s="15">
        <f>F39/G39*100</f>
        <v>100</v>
      </c>
      <c r="F39" s="6">
        <f>SUM(H39:N39)</f>
        <v>6</v>
      </c>
      <c r="G39" s="6">
        <f>COUNT(H39:N39)*2</f>
        <v>6</v>
      </c>
      <c r="H39" s="6">
        <v>2</v>
      </c>
      <c r="I39" s="6"/>
      <c r="J39" s="6"/>
      <c r="K39" s="6"/>
      <c r="L39" s="6"/>
      <c r="M39" s="6">
        <v>2</v>
      </c>
      <c r="N39" s="6">
        <v>2</v>
      </c>
      <c r="O39" s="1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2">
        <v>3</v>
      </c>
      <c r="C40" s="13" t="s">
        <v>73</v>
      </c>
      <c r="D40" s="14" t="s">
        <v>15</v>
      </c>
      <c r="E40" s="15">
        <f>F40/G40*100</f>
        <v>92.857142857142861</v>
      </c>
      <c r="F40" s="6">
        <f>SUM(H40:N40)</f>
        <v>13</v>
      </c>
      <c r="G40" s="6">
        <f>COUNT(H40:N40)*2</f>
        <v>14</v>
      </c>
      <c r="H40" s="6">
        <v>2</v>
      </c>
      <c r="I40" s="6">
        <v>2</v>
      </c>
      <c r="J40" s="6">
        <v>2</v>
      </c>
      <c r="K40" s="6">
        <v>2</v>
      </c>
      <c r="L40" s="6">
        <v>2</v>
      </c>
      <c r="M40" s="6">
        <v>2</v>
      </c>
      <c r="N40" s="6">
        <v>1</v>
      </c>
      <c r="O40" s="1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2">
        <v>4</v>
      </c>
      <c r="C41" s="13" t="s">
        <v>69</v>
      </c>
      <c r="D41" s="14" t="s">
        <v>17</v>
      </c>
      <c r="E41" s="15">
        <f>F41/G41*100</f>
        <v>85.714285714285708</v>
      </c>
      <c r="F41" s="6">
        <f>SUM(H41:N41)</f>
        <v>12</v>
      </c>
      <c r="G41" s="6">
        <f>COUNT(H41:N41)*2</f>
        <v>14</v>
      </c>
      <c r="H41" s="6">
        <v>1</v>
      </c>
      <c r="I41" s="6">
        <v>2</v>
      </c>
      <c r="J41" s="6">
        <v>2</v>
      </c>
      <c r="K41" s="6">
        <v>1</v>
      </c>
      <c r="L41" s="6">
        <v>2</v>
      </c>
      <c r="M41" s="6">
        <v>2</v>
      </c>
      <c r="N41" s="6">
        <v>2</v>
      </c>
      <c r="O41" s="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2">
        <v>5</v>
      </c>
      <c r="C42" s="17" t="s">
        <v>81</v>
      </c>
      <c r="D42" s="14" t="s">
        <v>16</v>
      </c>
      <c r="E42" s="15">
        <f>F42/G42*100</f>
        <v>85.714285714285708</v>
      </c>
      <c r="F42" s="6">
        <f>SUM(H42:N42)</f>
        <v>12</v>
      </c>
      <c r="G42" s="6">
        <f>COUNT(H42:N42)*2</f>
        <v>14</v>
      </c>
      <c r="H42" s="6">
        <v>2</v>
      </c>
      <c r="I42" s="6">
        <v>2</v>
      </c>
      <c r="J42" s="6">
        <v>2</v>
      </c>
      <c r="K42" s="6">
        <v>2</v>
      </c>
      <c r="L42" s="6">
        <v>1</v>
      </c>
      <c r="M42" s="6">
        <v>2</v>
      </c>
      <c r="N42" s="6">
        <v>1</v>
      </c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2">
        <v>6</v>
      </c>
      <c r="C43" s="13" t="s">
        <v>70</v>
      </c>
      <c r="D43" s="14" t="s">
        <v>17</v>
      </c>
      <c r="E43" s="15">
        <f>F43/G43*100</f>
        <v>78.571428571428569</v>
      </c>
      <c r="F43" s="6">
        <f>SUM(H43:N43)</f>
        <v>11</v>
      </c>
      <c r="G43" s="6">
        <f>COUNT(H43:N43)*2</f>
        <v>14</v>
      </c>
      <c r="H43" s="6">
        <v>1</v>
      </c>
      <c r="I43" s="6">
        <v>2</v>
      </c>
      <c r="J43" s="6">
        <v>2</v>
      </c>
      <c r="K43" s="6">
        <v>0</v>
      </c>
      <c r="L43" s="6">
        <v>2</v>
      </c>
      <c r="M43" s="6">
        <v>2</v>
      </c>
      <c r="N43" s="6">
        <v>2</v>
      </c>
      <c r="O43" s="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2">
        <v>7</v>
      </c>
      <c r="C44" s="13" t="s">
        <v>80</v>
      </c>
      <c r="D44" s="14" t="s">
        <v>16</v>
      </c>
      <c r="E44" s="15">
        <f>F44/G44*100</f>
        <v>78.571428571428569</v>
      </c>
      <c r="F44" s="6">
        <f>SUM(H44:N44)</f>
        <v>11</v>
      </c>
      <c r="G44" s="6">
        <f>COUNT(H44:N44)*2</f>
        <v>14</v>
      </c>
      <c r="H44" s="6">
        <v>2</v>
      </c>
      <c r="I44" s="6">
        <v>1</v>
      </c>
      <c r="J44" s="6">
        <v>2</v>
      </c>
      <c r="K44" s="6">
        <v>2</v>
      </c>
      <c r="L44" s="6">
        <v>2</v>
      </c>
      <c r="M44" s="6">
        <v>2</v>
      </c>
      <c r="N44" s="6">
        <v>0</v>
      </c>
      <c r="O44" s="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2">
        <v>8</v>
      </c>
      <c r="C45" s="13" t="s">
        <v>67</v>
      </c>
      <c r="D45" s="14" t="s">
        <v>17</v>
      </c>
      <c r="E45" s="15">
        <f>F45/G45*100</f>
        <v>71.428571428571431</v>
      </c>
      <c r="F45" s="6">
        <f>SUM(H45:N45)</f>
        <v>10</v>
      </c>
      <c r="G45" s="6">
        <f>COUNT(H45:N45)*2</f>
        <v>14</v>
      </c>
      <c r="H45" s="6">
        <v>0</v>
      </c>
      <c r="I45" s="6">
        <v>2</v>
      </c>
      <c r="J45" s="6">
        <v>2</v>
      </c>
      <c r="K45" s="6">
        <v>1</v>
      </c>
      <c r="L45" s="6">
        <v>2</v>
      </c>
      <c r="M45" s="6">
        <v>1</v>
      </c>
      <c r="N45" s="6">
        <v>2</v>
      </c>
      <c r="O45" s="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2">
        <v>9</v>
      </c>
      <c r="C46" s="13" t="s">
        <v>84</v>
      </c>
      <c r="D46" s="14" t="s">
        <v>18</v>
      </c>
      <c r="E46" s="15">
        <f>F46/G46*100</f>
        <v>70</v>
      </c>
      <c r="F46" s="6">
        <f>SUM(H46:N46)</f>
        <v>7</v>
      </c>
      <c r="G46" s="6">
        <f>COUNT(H46:N46)*2</f>
        <v>10</v>
      </c>
      <c r="H46" s="6">
        <v>2</v>
      </c>
      <c r="I46" s="6">
        <v>2</v>
      </c>
      <c r="J46" s="6"/>
      <c r="K46" s="6"/>
      <c r="L46" s="6">
        <v>1</v>
      </c>
      <c r="M46" s="6">
        <v>1</v>
      </c>
      <c r="N46" s="6">
        <v>1</v>
      </c>
      <c r="O46" s="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2">
        <v>10</v>
      </c>
      <c r="C47" s="13" t="s">
        <v>82</v>
      </c>
      <c r="D47" s="14" t="s">
        <v>19</v>
      </c>
      <c r="E47" s="15">
        <f>F47/G47*100</f>
        <v>58.333333333333336</v>
      </c>
      <c r="F47" s="6">
        <f>SUM(H47:N47)</f>
        <v>7</v>
      </c>
      <c r="G47" s="6">
        <f>COUNT(H47:N47)*2</f>
        <v>12</v>
      </c>
      <c r="H47" s="6">
        <v>2</v>
      </c>
      <c r="I47" s="6">
        <v>0</v>
      </c>
      <c r="J47" s="6"/>
      <c r="K47" s="6">
        <v>2</v>
      </c>
      <c r="L47" s="6">
        <v>1</v>
      </c>
      <c r="M47" s="6">
        <v>0</v>
      </c>
      <c r="N47" s="6">
        <v>2</v>
      </c>
      <c r="O47" s="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2">
        <v>11</v>
      </c>
      <c r="C48" s="13" t="s">
        <v>79</v>
      </c>
      <c r="D48" s="14" t="s">
        <v>16</v>
      </c>
      <c r="E48" s="15">
        <f>F48/G48*100</f>
        <v>50</v>
      </c>
      <c r="F48" s="6">
        <f>SUM(H48:N48)</f>
        <v>7</v>
      </c>
      <c r="G48" s="6">
        <f>COUNT(H48:N48)*2</f>
        <v>14</v>
      </c>
      <c r="H48" s="6">
        <v>0</v>
      </c>
      <c r="I48" s="6">
        <v>1</v>
      </c>
      <c r="J48" s="6">
        <v>2</v>
      </c>
      <c r="K48" s="6">
        <v>1</v>
      </c>
      <c r="L48" s="6">
        <v>1</v>
      </c>
      <c r="M48" s="6">
        <v>2</v>
      </c>
      <c r="N48" s="6">
        <v>0</v>
      </c>
      <c r="O48" s="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2">
        <v>12</v>
      </c>
      <c r="C49" s="13" t="s">
        <v>90</v>
      </c>
      <c r="D49" s="14" t="s">
        <v>20</v>
      </c>
      <c r="E49" s="15">
        <f>F49/G49*100</f>
        <v>50</v>
      </c>
      <c r="F49" s="6">
        <f>SUM(H49:N49)</f>
        <v>4</v>
      </c>
      <c r="G49" s="6">
        <f>COUNT(H49:N49)*2</f>
        <v>8</v>
      </c>
      <c r="H49" s="6">
        <v>0</v>
      </c>
      <c r="I49" s="6">
        <v>1</v>
      </c>
      <c r="J49" s="6">
        <v>1</v>
      </c>
      <c r="K49" s="6"/>
      <c r="L49" s="6">
        <v>2</v>
      </c>
      <c r="M49" s="6"/>
      <c r="N49" s="6"/>
      <c r="O49" s="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2">
        <v>13</v>
      </c>
      <c r="C50" s="13" t="s">
        <v>89</v>
      </c>
      <c r="D50" s="14" t="s">
        <v>20</v>
      </c>
      <c r="E50" s="15">
        <f>F50/G50*100</f>
        <v>50</v>
      </c>
      <c r="F50" s="6">
        <f>SUM(H50:N50)</f>
        <v>3</v>
      </c>
      <c r="G50" s="6">
        <f>COUNT(H50:N50)*2</f>
        <v>6</v>
      </c>
      <c r="H50" s="6">
        <v>1</v>
      </c>
      <c r="I50" s="6">
        <v>0</v>
      </c>
      <c r="J50" s="6"/>
      <c r="K50" s="6"/>
      <c r="L50" s="6">
        <v>2</v>
      </c>
      <c r="M50" s="6"/>
      <c r="N50" s="6"/>
      <c r="O50" s="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2">
        <v>14</v>
      </c>
      <c r="C51" s="13" t="s">
        <v>68</v>
      </c>
      <c r="D51" s="14" t="s">
        <v>17</v>
      </c>
      <c r="E51" s="15">
        <f>F51/G51*100</f>
        <v>50</v>
      </c>
      <c r="F51" s="6">
        <f>SUM(H51:N51)</f>
        <v>2</v>
      </c>
      <c r="G51" s="6">
        <f>COUNT(H51:N51)*2</f>
        <v>4</v>
      </c>
      <c r="H51" s="6">
        <v>0</v>
      </c>
      <c r="I51" s="6"/>
      <c r="J51" s="6"/>
      <c r="K51" s="6"/>
      <c r="L51" s="6">
        <v>2</v>
      </c>
      <c r="M51" s="6"/>
      <c r="N51" s="6"/>
      <c r="O51" s="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2">
        <v>15</v>
      </c>
      <c r="C52" s="13" t="s">
        <v>85</v>
      </c>
      <c r="D52" s="14" t="s">
        <v>18</v>
      </c>
      <c r="E52" s="15">
        <f>F52/G52*100</f>
        <v>42.857142857142854</v>
      </c>
      <c r="F52" s="6">
        <f>SUM(H52:N52)</f>
        <v>6</v>
      </c>
      <c r="G52" s="6">
        <f>COUNT(H52:N52)*2</f>
        <v>14</v>
      </c>
      <c r="H52" s="6">
        <v>2</v>
      </c>
      <c r="I52" s="6">
        <v>0</v>
      </c>
      <c r="J52" s="6">
        <v>0</v>
      </c>
      <c r="K52" s="6">
        <v>2</v>
      </c>
      <c r="L52" s="6">
        <v>0</v>
      </c>
      <c r="M52" s="6">
        <v>0</v>
      </c>
      <c r="N52" s="6">
        <v>2</v>
      </c>
      <c r="O52" s="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2">
        <v>16</v>
      </c>
      <c r="C53" s="13" t="s">
        <v>87</v>
      </c>
      <c r="D53" s="14" t="s">
        <v>18</v>
      </c>
      <c r="E53" s="15">
        <f>F53/G53*100</f>
        <v>42.857142857142854</v>
      </c>
      <c r="F53" s="6">
        <f>SUM(H53:N53)</f>
        <v>6</v>
      </c>
      <c r="G53" s="6">
        <f>COUNT(H53:N53)*2</f>
        <v>14</v>
      </c>
      <c r="H53" s="6">
        <v>1</v>
      </c>
      <c r="I53" s="6">
        <v>2</v>
      </c>
      <c r="J53" s="6">
        <v>0</v>
      </c>
      <c r="K53" s="6">
        <v>2</v>
      </c>
      <c r="L53" s="6">
        <v>0</v>
      </c>
      <c r="M53" s="6">
        <v>0</v>
      </c>
      <c r="N53" s="6">
        <v>1</v>
      </c>
      <c r="O53" s="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2">
        <v>17</v>
      </c>
      <c r="C54" s="13" t="s">
        <v>83</v>
      </c>
      <c r="D54" s="14" t="s">
        <v>19</v>
      </c>
      <c r="E54" s="15">
        <f>F54/G54*100</f>
        <v>30</v>
      </c>
      <c r="F54" s="6">
        <f>SUM(H54:N54)</f>
        <v>3</v>
      </c>
      <c r="G54" s="6">
        <f>COUNT(H54:N54)*2</f>
        <v>10</v>
      </c>
      <c r="H54" s="6">
        <v>1</v>
      </c>
      <c r="I54" s="6">
        <v>0</v>
      </c>
      <c r="J54" s="6"/>
      <c r="K54" s="6">
        <v>2</v>
      </c>
      <c r="L54" s="6">
        <v>0</v>
      </c>
      <c r="M54" s="6">
        <v>0</v>
      </c>
      <c r="N54" s="6"/>
      <c r="O54" s="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2">
        <v>18</v>
      </c>
      <c r="C55" s="13" t="s">
        <v>86</v>
      </c>
      <c r="D55" s="14" t="s">
        <v>18</v>
      </c>
      <c r="E55" s="15">
        <f>F55/G55*100</f>
        <v>28.571428571428569</v>
      </c>
      <c r="F55" s="6">
        <f>SUM(H55:N55)</f>
        <v>4</v>
      </c>
      <c r="G55" s="6">
        <f>COUNT(H55:N55)*2</f>
        <v>14</v>
      </c>
      <c r="H55" s="6">
        <v>0</v>
      </c>
      <c r="I55" s="6">
        <v>1</v>
      </c>
      <c r="J55" s="6">
        <v>0</v>
      </c>
      <c r="K55" s="6">
        <v>2</v>
      </c>
      <c r="L55" s="6">
        <v>1</v>
      </c>
      <c r="M55" s="6">
        <v>0</v>
      </c>
      <c r="N55" s="6">
        <v>0</v>
      </c>
      <c r="O55" s="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2">
        <v>19</v>
      </c>
      <c r="C56" s="13" t="s">
        <v>72</v>
      </c>
      <c r="D56" s="14" t="s">
        <v>15</v>
      </c>
      <c r="E56" s="15">
        <f>F56/G56*100</f>
        <v>25</v>
      </c>
      <c r="F56" s="6">
        <f>SUM(H56:N56)</f>
        <v>3</v>
      </c>
      <c r="G56" s="6">
        <f>COUNT(H56:N56)*2</f>
        <v>12</v>
      </c>
      <c r="H56" s="6">
        <v>2</v>
      </c>
      <c r="I56" s="6">
        <v>0</v>
      </c>
      <c r="J56" s="6">
        <v>1</v>
      </c>
      <c r="K56" s="6">
        <v>0</v>
      </c>
      <c r="L56" s="6">
        <v>0</v>
      </c>
      <c r="M56" s="6"/>
      <c r="N56" s="6">
        <v>0</v>
      </c>
      <c r="O56" s="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2">
        <v>20</v>
      </c>
      <c r="C57" s="13" t="s">
        <v>77</v>
      </c>
      <c r="D57" s="14" t="s">
        <v>21</v>
      </c>
      <c r="E57" s="15">
        <f>F57/G57*100</f>
        <v>25</v>
      </c>
      <c r="F57" s="6">
        <f>SUM(H57:N57)</f>
        <v>2</v>
      </c>
      <c r="G57" s="6">
        <f>COUNT(H57:N57)*2</f>
        <v>8</v>
      </c>
      <c r="H57" s="6">
        <v>1</v>
      </c>
      <c r="I57" s="6">
        <v>1</v>
      </c>
      <c r="J57" s="6">
        <v>0</v>
      </c>
      <c r="K57" s="6">
        <v>0</v>
      </c>
      <c r="L57" s="6"/>
      <c r="M57" s="6"/>
      <c r="N57" s="6"/>
      <c r="O57" s="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2">
        <v>21</v>
      </c>
      <c r="C58" s="13" t="s">
        <v>88</v>
      </c>
      <c r="D58" s="14" t="s">
        <v>20</v>
      </c>
      <c r="E58" s="15">
        <f>F58/G58*100</f>
        <v>20</v>
      </c>
      <c r="F58" s="6">
        <f>SUM(H58:N58)</f>
        <v>2</v>
      </c>
      <c r="G58" s="6">
        <f>COUNT(H58:N58)*2</f>
        <v>10</v>
      </c>
      <c r="H58" s="6">
        <v>2</v>
      </c>
      <c r="I58" s="6">
        <v>0</v>
      </c>
      <c r="J58" s="6">
        <v>0</v>
      </c>
      <c r="K58" s="6">
        <v>0</v>
      </c>
      <c r="L58" s="6">
        <v>0</v>
      </c>
      <c r="M58" s="6"/>
      <c r="N58" s="6"/>
      <c r="O58" s="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2">
        <v>22</v>
      </c>
      <c r="C59" s="13" t="s">
        <v>75</v>
      </c>
      <c r="D59" s="14" t="s">
        <v>21</v>
      </c>
      <c r="E59" s="15">
        <f>F59/G59*100</f>
        <v>16.666666666666664</v>
      </c>
      <c r="F59" s="6">
        <f>SUM(H59:N59)</f>
        <v>2</v>
      </c>
      <c r="G59" s="6">
        <f>COUNT(H59:N59)*2</f>
        <v>12</v>
      </c>
      <c r="H59" s="6">
        <v>0</v>
      </c>
      <c r="I59" s="6">
        <v>0</v>
      </c>
      <c r="J59" s="6">
        <v>0</v>
      </c>
      <c r="K59" s="6">
        <v>1</v>
      </c>
      <c r="L59" s="6">
        <v>1</v>
      </c>
      <c r="M59" s="6">
        <v>0</v>
      </c>
      <c r="N59" s="6"/>
      <c r="O59" s="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2">
        <v>23</v>
      </c>
      <c r="C60" s="13" t="s">
        <v>76</v>
      </c>
      <c r="D60" s="14" t="s">
        <v>21</v>
      </c>
      <c r="E60" s="15">
        <f>F60/G60*100</f>
        <v>16.666666666666664</v>
      </c>
      <c r="F60" s="6">
        <f>SUM(H60:N60)</f>
        <v>2</v>
      </c>
      <c r="G60" s="6">
        <f>COUNT(H60:N60)*2</f>
        <v>12</v>
      </c>
      <c r="H60" s="6">
        <v>0</v>
      </c>
      <c r="I60" s="6">
        <v>1</v>
      </c>
      <c r="J60" s="6">
        <v>0</v>
      </c>
      <c r="K60" s="6">
        <v>0</v>
      </c>
      <c r="L60" s="6">
        <v>1</v>
      </c>
      <c r="M60" s="6">
        <v>0</v>
      </c>
      <c r="N60" s="6"/>
      <c r="O60" s="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2">
        <v>24</v>
      </c>
      <c r="C61" s="13" t="s">
        <v>78</v>
      </c>
      <c r="D61" s="14" t="s">
        <v>21</v>
      </c>
      <c r="E61" s="15">
        <f>F61/G61*100</f>
        <v>10</v>
      </c>
      <c r="F61" s="6">
        <f>SUM(H61:N61)</f>
        <v>1</v>
      </c>
      <c r="G61" s="6">
        <f>COUNT(H61:N61)*2</f>
        <v>10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/>
      <c r="N61" s="6"/>
      <c r="O61" s="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9" t="s">
        <v>23</v>
      </c>
      <c r="C63" s="20"/>
      <c r="D63" s="7"/>
      <c r="E63" s="7"/>
      <c r="F63" s="7"/>
      <c r="G63" s="7"/>
      <c r="H63" s="19" t="s">
        <v>1</v>
      </c>
      <c r="I63" s="21"/>
      <c r="J63" s="21"/>
      <c r="K63" s="21"/>
      <c r="L63" s="21"/>
      <c r="M63" s="21"/>
      <c r="N63" s="20"/>
      <c r="O63" s="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2" t="s">
        <v>2</v>
      </c>
      <c r="C64" s="11" t="s">
        <v>31</v>
      </c>
      <c r="D64" s="2" t="s">
        <v>3</v>
      </c>
      <c r="E64" s="2" t="s">
        <v>32</v>
      </c>
      <c r="F64" s="2" t="s">
        <v>33</v>
      </c>
      <c r="G64" s="2" t="s">
        <v>34</v>
      </c>
      <c r="H64" s="2">
        <v>1</v>
      </c>
      <c r="I64" s="2">
        <v>2</v>
      </c>
      <c r="J64" s="2">
        <v>3</v>
      </c>
      <c r="K64" s="2">
        <v>4</v>
      </c>
      <c r="L64" s="2">
        <v>5</v>
      </c>
      <c r="M64" s="2">
        <v>6</v>
      </c>
      <c r="N64" s="2">
        <v>7</v>
      </c>
      <c r="O64" s="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2">
        <v>1</v>
      </c>
      <c r="C65" s="13" t="s">
        <v>93</v>
      </c>
      <c r="D65" s="14" t="s">
        <v>24</v>
      </c>
      <c r="E65" s="15">
        <f>F65/G65*100</f>
        <v>100</v>
      </c>
      <c r="F65" s="6">
        <f>SUM(H65:N65)</f>
        <v>12</v>
      </c>
      <c r="G65" s="6">
        <f>COUNT(H65:N65)*2</f>
        <v>12</v>
      </c>
      <c r="H65" s="6">
        <v>2</v>
      </c>
      <c r="I65" s="6">
        <v>2</v>
      </c>
      <c r="J65" s="6">
        <v>2</v>
      </c>
      <c r="K65" s="6">
        <v>2</v>
      </c>
      <c r="L65" s="6">
        <v>2</v>
      </c>
      <c r="M65" s="6">
        <v>2</v>
      </c>
      <c r="N65" s="6"/>
      <c r="O65" s="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2">
        <v>2</v>
      </c>
      <c r="C66" s="13" t="s">
        <v>91</v>
      </c>
      <c r="D66" s="14" t="s">
        <v>24</v>
      </c>
      <c r="E66" s="15">
        <f>F66/G66*100</f>
        <v>91.666666666666657</v>
      </c>
      <c r="F66" s="6">
        <f>SUM(H66:N66)</f>
        <v>11</v>
      </c>
      <c r="G66" s="6">
        <f>COUNT(H66:N66)*2</f>
        <v>12</v>
      </c>
      <c r="H66" s="6">
        <v>2</v>
      </c>
      <c r="I66" s="6">
        <v>2</v>
      </c>
      <c r="J66" s="6">
        <v>2</v>
      </c>
      <c r="K66" s="6">
        <v>2</v>
      </c>
      <c r="L66" s="6">
        <v>1</v>
      </c>
      <c r="M66" s="6">
        <v>2</v>
      </c>
      <c r="N66" s="6"/>
      <c r="O66" s="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2">
        <v>3</v>
      </c>
      <c r="C67" s="13" t="s">
        <v>92</v>
      </c>
      <c r="D67" s="14" t="s">
        <v>24</v>
      </c>
      <c r="E67" s="15">
        <f>F67/G67*100</f>
        <v>91.666666666666657</v>
      </c>
      <c r="F67" s="6">
        <f>SUM(H67:N67)</f>
        <v>11</v>
      </c>
      <c r="G67" s="6">
        <f>COUNT(H67:N67)*2</f>
        <v>12</v>
      </c>
      <c r="H67" s="6">
        <v>1</v>
      </c>
      <c r="I67" s="6">
        <v>2</v>
      </c>
      <c r="J67" s="6">
        <v>2</v>
      </c>
      <c r="K67" s="6">
        <v>2</v>
      </c>
      <c r="L67" s="6">
        <v>2</v>
      </c>
      <c r="M67" s="6">
        <v>2</v>
      </c>
      <c r="N67" s="6"/>
      <c r="O67" s="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2">
        <v>4</v>
      </c>
      <c r="C68" s="13" t="s">
        <v>95</v>
      </c>
      <c r="D68" s="14" t="s">
        <v>27</v>
      </c>
      <c r="E68" s="15">
        <f>F68/G68*100</f>
        <v>91.666666666666657</v>
      </c>
      <c r="F68" s="6">
        <f>SUM(H68:N68)</f>
        <v>11</v>
      </c>
      <c r="G68" s="6">
        <f>COUNT(H68:N68)*2</f>
        <v>12</v>
      </c>
      <c r="H68" s="6">
        <v>2</v>
      </c>
      <c r="I68" s="6">
        <v>2</v>
      </c>
      <c r="J68" s="6">
        <v>2</v>
      </c>
      <c r="K68" s="6">
        <v>2</v>
      </c>
      <c r="L68" s="6">
        <v>1</v>
      </c>
      <c r="M68" s="6"/>
      <c r="N68" s="6">
        <v>2</v>
      </c>
      <c r="O68" s="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2">
        <v>5</v>
      </c>
      <c r="C69" s="13" t="s">
        <v>112</v>
      </c>
      <c r="D69" s="14" t="s">
        <v>29</v>
      </c>
      <c r="E69" s="15">
        <f>F69/G69*100</f>
        <v>91.666666666666657</v>
      </c>
      <c r="F69" s="6">
        <f>SUM(H69:N69)</f>
        <v>11</v>
      </c>
      <c r="G69" s="6">
        <f>COUNT(H69:N69)*2</f>
        <v>12</v>
      </c>
      <c r="H69" s="6">
        <v>2</v>
      </c>
      <c r="I69" s="6">
        <v>2</v>
      </c>
      <c r="J69" s="6">
        <v>2</v>
      </c>
      <c r="K69" s="6">
        <v>1</v>
      </c>
      <c r="L69" s="6">
        <v>2</v>
      </c>
      <c r="M69" s="6"/>
      <c r="N69" s="6">
        <v>2</v>
      </c>
      <c r="O69" s="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2">
        <v>6</v>
      </c>
      <c r="C70" s="13" t="s">
        <v>99</v>
      </c>
      <c r="D70" s="14" t="s">
        <v>28</v>
      </c>
      <c r="E70" s="15">
        <f>F70/G70*100</f>
        <v>80</v>
      </c>
      <c r="F70" s="6">
        <f>SUM(H70:N70)</f>
        <v>8</v>
      </c>
      <c r="G70" s="6">
        <f>COUNT(H70:N70)*2</f>
        <v>10</v>
      </c>
      <c r="H70" s="6">
        <v>2</v>
      </c>
      <c r="I70" s="6"/>
      <c r="J70" s="6">
        <v>1</v>
      </c>
      <c r="K70" s="6">
        <v>2</v>
      </c>
      <c r="L70" s="6">
        <v>2</v>
      </c>
      <c r="M70" s="6"/>
      <c r="N70" s="6">
        <v>1</v>
      </c>
      <c r="O70" s="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2">
        <v>7</v>
      </c>
      <c r="C71" s="13" t="s">
        <v>101</v>
      </c>
      <c r="D71" s="14" t="s">
        <v>28</v>
      </c>
      <c r="E71" s="15">
        <f>F71/G71*100</f>
        <v>80</v>
      </c>
      <c r="F71" s="6">
        <f>SUM(H71:N71)</f>
        <v>8</v>
      </c>
      <c r="G71" s="6">
        <f>COUNT(H71:N71)*2</f>
        <v>10</v>
      </c>
      <c r="H71" s="6">
        <v>2</v>
      </c>
      <c r="I71" s="6">
        <v>0</v>
      </c>
      <c r="J71" s="6">
        <v>2</v>
      </c>
      <c r="K71" s="6">
        <v>2</v>
      </c>
      <c r="L71" s="6"/>
      <c r="M71" s="6">
        <v>2</v>
      </c>
      <c r="N71" s="6"/>
      <c r="O71" s="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2">
        <v>8</v>
      </c>
      <c r="C72" s="13" t="s">
        <v>107</v>
      </c>
      <c r="D72" s="14" t="s">
        <v>25</v>
      </c>
      <c r="E72" s="15">
        <f>F72/G72*100</f>
        <v>71.428571428571431</v>
      </c>
      <c r="F72" s="6">
        <f>SUM(H72:N72)</f>
        <v>10</v>
      </c>
      <c r="G72" s="6">
        <f>COUNT(H72:N72)*2</f>
        <v>14</v>
      </c>
      <c r="H72" s="6">
        <v>1</v>
      </c>
      <c r="I72" s="6">
        <v>1</v>
      </c>
      <c r="J72" s="6">
        <v>1</v>
      </c>
      <c r="K72" s="6">
        <v>2</v>
      </c>
      <c r="L72" s="6">
        <v>1</v>
      </c>
      <c r="M72" s="6">
        <v>2</v>
      </c>
      <c r="N72" s="6">
        <v>2</v>
      </c>
      <c r="O72" s="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2">
        <v>9</v>
      </c>
      <c r="C73" s="13" t="s">
        <v>102</v>
      </c>
      <c r="D73" s="14" t="s">
        <v>26</v>
      </c>
      <c r="E73" s="15">
        <f>F73/G73*100</f>
        <v>62.5</v>
      </c>
      <c r="F73" s="6">
        <f>SUM(H73:N73)</f>
        <v>5</v>
      </c>
      <c r="G73" s="6">
        <f>COUNT(H73:N73)*2</f>
        <v>8</v>
      </c>
      <c r="H73" s="6">
        <v>1</v>
      </c>
      <c r="I73" s="6"/>
      <c r="J73" s="6"/>
      <c r="K73" s="6">
        <v>0</v>
      </c>
      <c r="L73" s="6">
        <v>2</v>
      </c>
      <c r="M73" s="6"/>
      <c r="N73" s="6">
        <v>2</v>
      </c>
      <c r="O73" s="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2">
        <v>10</v>
      </c>
      <c r="C74" s="13" t="s">
        <v>106</v>
      </c>
      <c r="D74" s="14" t="s">
        <v>25</v>
      </c>
      <c r="E74" s="15">
        <f>F74/G74*100</f>
        <v>58.333333333333336</v>
      </c>
      <c r="F74" s="6">
        <f>SUM(H74:N74)</f>
        <v>7</v>
      </c>
      <c r="G74" s="6">
        <f>COUNT(H74:N74)*2</f>
        <v>12</v>
      </c>
      <c r="H74" s="6">
        <v>0</v>
      </c>
      <c r="I74" s="6">
        <v>1</v>
      </c>
      <c r="J74" s="6">
        <v>1</v>
      </c>
      <c r="K74" s="6"/>
      <c r="L74" s="6">
        <v>2</v>
      </c>
      <c r="M74" s="6">
        <v>2</v>
      </c>
      <c r="N74" s="6">
        <v>1</v>
      </c>
      <c r="O74" s="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2">
        <v>11</v>
      </c>
      <c r="C75" s="13" t="s">
        <v>104</v>
      </c>
      <c r="D75" s="14" t="s">
        <v>26</v>
      </c>
      <c r="E75" s="15">
        <f>F75/G75*100</f>
        <v>50</v>
      </c>
      <c r="F75" s="6">
        <f>SUM(H75:N75)</f>
        <v>5</v>
      </c>
      <c r="G75" s="6">
        <f>COUNT(H75:N75)*2</f>
        <v>10</v>
      </c>
      <c r="H75" s="6">
        <v>1</v>
      </c>
      <c r="I75" s="6">
        <v>1</v>
      </c>
      <c r="J75" s="6"/>
      <c r="K75" s="6"/>
      <c r="L75" s="6">
        <v>1</v>
      </c>
      <c r="M75" s="6">
        <v>2</v>
      </c>
      <c r="N75" s="6">
        <v>0</v>
      </c>
      <c r="O75" s="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2">
        <v>12</v>
      </c>
      <c r="C76" s="13" t="s">
        <v>103</v>
      </c>
      <c r="D76" s="14" t="s">
        <v>26</v>
      </c>
      <c r="E76" s="15">
        <f>F76/G76*100</f>
        <v>50</v>
      </c>
      <c r="F76" s="6">
        <f>SUM(H76:N76)</f>
        <v>4</v>
      </c>
      <c r="G76" s="6">
        <f>COUNT(H76:N76)*2</f>
        <v>8</v>
      </c>
      <c r="H76" s="6">
        <v>1</v>
      </c>
      <c r="I76" s="6">
        <v>2</v>
      </c>
      <c r="J76" s="6"/>
      <c r="K76" s="6">
        <v>0</v>
      </c>
      <c r="L76" s="6"/>
      <c r="M76" s="6">
        <v>1</v>
      </c>
      <c r="N76" s="6"/>
      <c r="O76" s="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2">
        <v>13</v>
      </c>
      <c r="C77" s="13" t="s">
        <v>111</v>
      </c>
      <c r="D77" s="14" t="s">
        <v>29</v>
      </c>
      <c r="E77" s="15">
        <f>F77/G77*100</f>
        <v>50</v>
      </c>
      <c r="F77" s="6">
        <f>SUM(H77:N77)</f>
        <v>2</v>
      </c>
      <c r="G77" s="6">
        <f>COUNT(H77:N77)*2</f>
        <v>4</v>
      </c>
      <c r="H77" s="6"/>
      <c r="I77" s="6"/>
      <c r="J77" s="6">
        <v>1</v>
      </c>
      <c r="K77" s="6">
        <v>1</v>
      </c>
      <c r="L77" s="6"/>
      <c r="M77" s="6"/>
      <c r="N77" s="6"/>
      <c r="O77" s="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2">
        <v>14</v>
      </c>
      <c r="C78" s="18" t="s">
        <v>100</v>
      </c>
      <c r="D78" s="14" t="s">
        <v>28</v>
      </c>
      <c r="E78" s="15">
        <f>F78/G78*100</f>
        <v>42.857142857142854</v>
      </c>
      <c r="F78" s="6">
        <f>SUM(H78:N78)</f>
        <v>6</v>
      </c>
      <c r="G78" s="6">
        <f>COUNT(H78:N78)*2</f>
        <v>14</v>
      </c>
      <c r="H78" s="6">
        <v>2</v>
      </c>
      <c r="I78" s="6">
        <v>0</v>
      </c>
      <c r="J78" s="6">
        <v>0</v>
      </c>
      <c r="K78" s="6">
        <v>1</v>
      </c>
      <c r="L78" s="6">
        <v>1</v>
      </c>
      <c r="M78" s="6">
        <v>0</v>
      </c>
      <c r="N78" s="6">
        <v>2</v>
      </c>
      <c r="O78" s="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2">
        <v>15</v>
      </c>
      <c r="C79" s="13" t="s">
        <v>115</v>
      </c>
      <c r="D79" s="14" t="s">
        <v>30</v>
      </c>
      <c r="E79" s="15">
        <f>F79/G79*100</f>
        <v>42.857142857142854</v>
      </c>
      <c r="F79" s="6">
        <f>SUM(H79:N79)</f>
        <v>6</v>
      </c>
      <c r="G79" s="6">
        <f>COUNT(H79:N79)*2</f>
        <v>14</v>
      </c>
      <c r="H79" s="6">
        <v>1</v>
      </c>
      <c r="I79" s="6">
        <v>1</v>
      </c>
      <c r="J79" s="6">
        <v>0</v>
      </c>
      <c r="K79" s="6">
        <v>0</v>
      </c>
      <c r="L79" s="6">
        <v>2</v>
      </c>
      <c r="M79" s="6">
        <v>0</v>
      </c>
      <c r="N79" s="6">
        <v>2</v>
      </c>
      <c r="O79" s="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2">
        <v>16</v>
      </c>
      <c r="C80" s="13" t="s">
        <v>114</v>
      </c>
      <c r="D80" s="14" t="s">
        <v>30</v>
      </c>
      <c r="E80" s="15">
        <f>F80/G80*100</f>
        <v>40</v>
      </c>
      <c r="F80" s="6">
        <f>SUM(H80:N80)</f>
        <v>4</v>
      </c>
      <c r="G80" s="6">
        <f>COUNT(H80:N80)*2</f>
        <v>10</v>
      </c>
      <c r="H80" s="6"/>
      <c r="I80" s="6"/>
      <c r="J80" s="6">
        <v>0</v>
      </c>
      <c r="K80" s="6">
        <v>1</v>
      </c>
      <c r="L80" s="6">
        <v>2</v>
      </c>
      <c r="M80" s="6">
        <v>0</v>
      </c>
      <c r="N80" s="6">
        <v>1</v>
      </c>
      <c r="O80" s="8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2">
        <v>17</v>
      </c>
      <c r="C81" s="13" t="s">
        <v>105</v>
      </c>
      <c r="D81" s="14" t="s">
        <v>26</v>
      </c>
      <c r="E81" s="15">
        <f>F81/G81*100</f>
        <v>33.333333333333329</v>
      </c>
      <c r="F81" s="6">
        <f>SUM(H81:N81)</f>
        <v>4</v>
      </c>
      <c r="G81" s="6">
        <f>COUNT(H81:N81)*2</f>
        <v>12</v>
      </c>
      <c r="H81" s="6">
        <v>0</v>
      </c>
      <c r="I81" s="6">
        <v>2</v>
      </c>
      <c r="J81" s="6"/>
      <c r="K81" s="6">
        <v>0</v>
      </c>
      <c r="L81" s="6">
        <v>0</v>
      </c>
      <c r="M81" s="6">
        <v>1</v>
      </c>
      <c r="N81" s="6">
        <v>1</v>
      </c>
      <c r="O81" s="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2">
        <v>18</v>
      </c>
      <c r="C82" s="13" t="s">
        <v>110</v>
      </c>
      <c r="D82" s="14" t="s">
        <v>29</v>
      </c>
      <c r="E82" s="15">
        <f>F82/G82*100</f>
        <v>25</v>
      </c>
      <c r="F82" s="6">
        <f>SUM(H82:N82)</f>
        <v>3</v>
      </c>
      <c r="G82" s="6">
        <f>COUNT(H82:N82)*2</f>
        <v>12</v>
      </c>
      <c r="H82" s="6">
        <v>1</v>
      </c>
      <c r="I82" s="6">
        <v>0</v>
      </c>
      <c r="J82" s="6">
        <v>1</v>
      </c>
      <c r="K82" s="6"/>
      <c r="L82" s="6">
        <v>1</v>
      </c>
      <c r="M82" s="6">
        <v>0</v>
      </c>
      <c r="N82" s="6">
        <v>0</v>
      </c>
      <c r="O82" s="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2">
        <v>19</v>
      </c>
      <c r="C83" s="13" t="s">
        <v>108</v>
      </c>
      <c r="D83" s="14" t="s">
        <v>25</v>
      </c>
      <c r="E83" s="15">
        <f>F83/G83*100</f>
        <v>25</v>
      </c>
      <c r="F83" s="6">
        <f>SUM(H83:N83)</f>
        <v>2</v>
      </c>
      <c r="G83" s="6">
        <f>COUNT(H83:N83)*2</f>
        <v>8</v>
      </c>
      <c r="H83" s="6">
        <v>0</v>
      </c>
      <c r="I83" s="6">
        <v>0</v>
      </c>
      <c r="J83" s="6">
        <v>0</v>
      </c>
      <c r="K83" s="6">
        <v>2</v>
      </c>
      <c r="L83" s="6"/>
      <c r="M83" s="6"/>
      <c r="N83" s="6"/>
      <c r="O83" s="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2">
        <v>20</v>
      </c>
      <c r="C84" s="13" t="s">
        <v>94</v>
      </c>
      <c r="D84" s="14" t="s">
        <v>27</v>
      </c>
      <c r="E84" s="15">
        <f>F84/G84*100</f>
        <v>20</v>
      </c>
      <c r="F84" s="6">
        <f>SUM(H84:N84)</f>
        <v>2</v>
      </c>
      <c r="G84" s="6">
        <f>COUNT(H84:N84)*2</f>
        <v>10</v>
      </c>
      <c r="H84" s="6">
        <v>1</v>
      </c>
      <c r="I84" s="6">
        <v>0</v>
      </c>
      <c r="J84" s="6">
        <v>1</v>
      </c>
      <c r="K84" s="6">
        <v>0</v>
      </c>
      <c r="L84" s="6">
        <v>0</v>
      </c>
      <c r="M84" s="6"/>
      <c r="N84" s="6"/>
      <c r="O84" s="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2">
        <v>21</v>
      </c>
      <c r="C85" s="13" t="s">
        <v>96</v>
      </c>
      <c r="D85" s="14" t="s">
        <v>27</v>
      </c>
      <c r="E85" s="15">
        <f>F85/G85*100</f>
        <v>20</v>
      </c>
      <c r="F85" s="6">
        <f>SUM(H85:N85)</f>
        <v>2</v>
      </c>
      <c r="G85" s="6">
        <f>COUNT(H85:N85)*2</f>
        <v>10</v>
      </c>
      <c r="H85" s="6">
        <v>0</v>
      </c>
      <c r="I85" s="6">
        <v>1</v>
      </c>
      <c r="J85" s="6"/>
      <c r="K85" s="6">
        <v>1</v>
      </c>
      <c r="L85" s="6">
        <v>0</v>
      </c>
      <c r="M85" s="6"/>
      <c r="N85" s="6">
        <v>0</v>
      </c>
      <c r="O85" s="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2">
        <v>22</v>
      </c>
      <c r="C86" s="13" t="s">
        <v>97</v>
      </c>
      <c r="D86" s="14" t="s">
        <v>27</v>
      </c>
      <c r="E86" s="15">
        <f>F86/G86*100</f>
        <v>20</v>
      </c>
      <c r="F86" s="6">
        <f>SUM(H86:N86)</f>
        <v>2</v>
      </c>
      <c r="G86" s="6">
        <f>COUNT(H86:N86)*2</f>
        <v>10</v>
      </c>
      <c r="H86" s="6">
        <v>0</v>
      </c>
      <c r="I86" s="6">
        <v>1</v>
      </c>
      <c r="J86" s="6"/>
      <c r="K86" s="6">
        <v>1</v>
      </c>
      <c r="L86" s="6">
        <v>0</v>
      </c>
      <c r="M86" s="6"/>
      <c r="N86" s="6">
        <v>0</v>
      </c>
      <c r="O86" s="8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2">
        <v>23</v>
      </c>
      <c r="C87" s="18" t="s">
        <v>98</v>
      </c>
      <c r="D87" s="14" t="s">
        <v>28</v>
      </c>
      <c r="E87" s="15">
        <f>F87/G87*100</f>
        <v>20</v>
      </c>
      <c r="F87" s="6">
        <f>SUM(H87:N87)</f>
        <v>2</v>
      </c>
      <c r="G87" s="6">
        <f>COUNT(H87:N87)*2</f>
        <v>10</v>
      </c>
      <c r="H87" s="6">
        <v>2</v>
      </c>
      <c r="I87" s="6">
        <v>0</v>
      </c>
      <c r="J87" s="6">
        <v>0</v>
      </c>
      <c r="K87" s="6"/>
      <c r="L87" s="6">
        <v>0</v>
      </c>
      <c r="M87" s="6">
        <v>0</v>
      </c>
      <c r="N87" s="6"/>
      <c r="O87" s="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2">
        <v>24</v>
      </c>
      <c r="C88" s="13" t="s">
        <v>113</v>
      </c>
      <c r="D88" s="14" t="s">
        <v>30</v>
      </c>
      <c r="E88" s="15">
        <f>F88/G88*100</f>
        <v>20</v>
      </c>
      <c r="F88" s="6">
        <f>SUM(H88:N88)</f>
        <v>2</v>
      </c>
      <c r="G88" s="6">
        <f>COUNT(H88:N88)*2</f>
        <v>10</v>
      </c>
      <c r="H88" s="6">
        <v>0</v>
      </c>
      <c r="I88" s="6">
        <v>0</v>
      </c>
      <c r="J88" s="6">
        <v>0</v>
      </c>
      <c r="K88" s="6">
        <v>0</v>
      </c>
      <c r="L88" s="6">
        <v>2</v>
      </c>
      <c r="M88" s="6"/>
      <c r="N88" s="6"/>
      <c r="O88" s="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2">
        <v>25</v>
      </c>
      <c r="C89" s="13" t="s">
        <v>109</v>
      </c>
      <c r="D89" s="14" t="s">
        <v>25</v>
      </c>
      <c r="E89" s="15">
        <f>F89/G89*100</f>
        <v>16.666666666666664</v>
      </c>
      <c r="F89" s="6">
        <f>SUM(H89:N89)</f>
        <v>2</v>
      </c>
      <c r="G89" s="6">
        <f>COUNT(H89:N89)*2</f>
        <v>12</v>
      </c>
      <c r="H89" s="6">
        <v>0</v>
      </c>
      <c r="I89" s="6">
        <v>0</v>
      </c>
      <c r="J89" s="6">
        <v>0</v>
      </c>
      <c r="K89" s="6">
        <v>2</v>
      </c>
      <c r="L89" s="6">
        <v>0</v>
      </c>
      <c r="M89" s="6"/>
      <c r="N89" s="6">
        <v>0</v>
      </c>
      <c r="O89" s="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8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8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8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8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8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8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8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8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8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8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8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8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8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8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8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8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8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8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8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8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8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8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8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8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8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8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8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8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8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8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8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8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8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8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8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8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8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sortState xmlns:xlrd2="http://schemas.microsoft.com/office/spreadsheetml/2017/richdata2" ref="C65:N89">
    <sortCondition descending="1" ref="E65:E89"/>
    <sortCondition descending="1" ref="F65:F89"/>
  </sortState>
  <mergeCells count="6">
    <mergeCell ref="B1:C1"/>
    <mergeCell ref="H1:N1"/>
    <mergeCell ref="B36:C36"/>
    <mergeCell ref="H36:N36"/>
    <mergeCell ref="B63:C63"/>
    <mergeCell ref="H63:N63"/>
  </mergeCells>
  <pageMargins left="0.7" right="0.7" top="0.75" bottom="0.75" header="0" footer="0"/>
  <pageSetup orientation="landscape"/>
  <headerFooter>
    <oddHeader>&amp;LIndividual Results&amp;C 2024 Central Auckland Primary Intermediate team competition Auckland Table Tennis Stadium venue&amp;RTerm 2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Wed Term 2 TeamPts</vt:lpstr>
      <vt:lpstr>CA Wed Term 2 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2024-06-28T19:12:15Z</dcterms:modified>
</cp:coreProperties>
</file>