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tabRatio="718" activeTab="0"/>
  </bookViews>
  <sheets>
    <sheet name="Wed_3.30pm_TeamPts" sheetId="1" r:id="rId1"/>
    <sheet name="Wed_3.30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<sst xmlns="http://schemas.openxmlformats.org/spreadsheetml/2006/main" count="163" uniqueCount="80">
  <si>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</si>
  <si>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</si>
  <si>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</si>
  <si>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</si>
  <si>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</si>
  <si>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</si>
  <si>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</si>
  <si>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</si>
  <si>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</si>
  <si>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Truson Yong</t>
  </si>
  <si>
    <t>EAST AUCKLAND - A GRADE</t>
  </si>
  <si>
    <t>EAST AUCKLAND - B GRADE</t>
  </si>
  <si>
    <t>BBI 1</t>
  </si>
  <si>
    <t>Farm Cove 1</t>
  </si>
  <si>
    <t>St. Kentigern 1</t>
  </si>
  <si>
    <t>Somerville 1</t>
  </si>
  <si>
    <t>BBI 2</t>
  </si>
  <si>
    <t>BBI 3</t>
  </si>
  <si>
    <t>Farm Cove 2</t>
  </si>
  <si>
    <t>Point View 1</t>
  </si>
  <si>
    <t>St. Kentigern 2</t>
  </si>
  <si>
    <t>Somerville 2</t>
  </si>
  <si>
    <t>Farm Cove 3</t>
  </si>
  <si>
    <t>Somerville 3</t>
  </si>
  <si>
    <t>Andre Teodorescu</t>
  </si>
  <si>
    <t>Finn Harrison</t>
  </si>
  <si>
    <t>Payas Jajal</t>
  </si>
  <si>
    <t>Japsimrit Singh</t>
  </si>
  <si>
    <t>James Toptun</t>
  </si>
  <si>
    <t>James Swasbrook</t>
  </si>
  <si>
    <t>Cailan Macnaughton</t>
  </si>
  <si>
    <t>James Chen</t>
  </si>
  <si>
    <t>Andy Zhao</t>
  </si>
  <si>
    <t>Henry Han</t>
  </si>
  <si>
    <t>James Moyes</t>
  </si>
  <si>
    <t>Sai Prabhu</t>
  </si>
  <si>
    <t>Nelson Thomason</t>
  </si>
  <si>
    <t>Steven Fan</t>
  </si>
  <si>
    <t>Scott Thomas</t>
  </si>
  <si>
    <t>Gael Bueno-Ware</t>
  </si>
  <si>
    <t>Ethan Curlett</t>
  </si>
  <si>
    <t>Ryan Chandler</t>
  </si>
  <si>
    <t>Austin Wang</t>
  </si>
  <si>
    <t>Daegnoor Singh</t>
  </si>
  <si>
    <t>Cody Zhang</t>
  </si>
  <si>
    <t>Chloe Yang</t>
  </si>
  <si>
    <t>Jenny Luo</t>
  </si>
  <si>
    <t>Jojo Wang</t>
  </si>
  <si>
    <t>Lilian Wang</t>
  </si>
  <si>
    <t>Brooke Forsdyke</t>
  </si>
  <si>
    <t>Chhavi Pathela</t>
  </si>
  <si>
    <t>Riya Prakash</t>
  </si>
  <si>
    <t>Aricia Hung</t>
  </si>
  <si>
    <t>Nicholas Bremer</t>
  </si>
  <si>
    <t>Joseph Kim</t>
  </si>
  <si>
    <t>Nathan Wilson</t>
  </si>
  <si>
    <t>Soham Nayyar</t>
  </si>
  <si>
    <t>Joy Xie</t>
  </si>
  <si>
    <t>Bye</t>
  </si>
  <si>
    <t>BBI 4</t>
  </si>
  <si>
    <t>Somerville 4</t>
  </si>
  <si>
    <t>Somerville 5</t>
  </si>
  <si>
    <t>Edison Guo</t>
  </si>
  <si>
    <t>Firas Jasin</t>
  </si>
  <si>
    <t>Toby Xu</t>
  </si>
  <si>
    <t>Fiona Ling</t>
  </si>
  <si>
    <t>Ryder Wong</t>
  </si>
  <si>
    <t>Saint Kentigern 1</t>
  </si>
  <si>
    <t>Tianrui (Terry) Chen</t>
  </si>
  <si>
    <t>Saint Kentigern 2</t>
  </si>
  <si>
    <t>Kevin Li</t>
  </si>
  <si>
    <t>Kevin Yu</t>
  </si>
  <si>
    <t>Simon Quin</t>
  </si>
  <si>
    <t>Anson Cheng</t>
  </si>
  <si>
    <t>Christian Miao</t>
  </si>
  <si>
    <t>Samuel Kim</t>
  </si>
  <si>
    <t>Owen Yan</t>
  </si>
  <si>
    <t>Knockout Competition</t>
  </si>
  <si>
    <t>Final Placings</t>
  </si>
  <si>
    <t>K / 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</si>
</sst>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0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  <col min="14" max="14" width="3.57421875" style="0" customWidth="1"/>
    <col min="15" max="15" width="19.140625" style="0" customWidth="1"/>
  </cols>
  <sheetData>
    <row r="1" spans="2:15" ht="12.75">
      <c r="B1" s="25" t="s">
        <v>10</v>
      </c>
      <c r="C1" s="25"/>
      <c r="F1" s="25" t="s">
        <v>3</v>
      </c>
      <c r="G1" s="25"/>
      <c r="H1" s="25"/>
      <c r="I1" s="25"/>
      <c r="J1" s="25"/>
      <c r="K1" s="25"/>
      <c r="L1" s="25"/>
      <c r="N1" s="26" t="s">
        <v>77</v>
      </c>
      <c r="O1" s="26"/>
    </row>
    <row r="2" spans="2:15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N2" s="4" t="s">
        <v>4</v>
      </c>
      <c r="O2" s="8" t="s">
        <v>0</v>
      </c>
    </row>
    <row r="3" spans="2:15" ht="12.75">
      <c r="B3" s="5">
        <v>1</v>
      </c>
      <c r="C3" s="9" t="s">
        <v>12</v>
      </c>
      <c r="D3" s="2">
        <f aca="true" t="shared" si="0" ref="D3:D8">SUM(F3:L3)</f>
        <v>32</v>
      </c>
      <c r="E3" s="2">
        <f aca="true" t="shared" si="1" ref="E3:E8">COUNTIF(F3:L3,"&gt;=4")</f>
        <v>5</v>
      </c>
      <c r="F3" s="2">
        <v>4</v>
      </c>
      <c r="G3" s="2">
        <v>7</v>
      </c>
      <c r="H3" s="2">
        <v>7</v>
      </c>
      <c r="I3" s="2">
        <v>7</v>
      </c>
      <c r="J3" s="2">
        <v>7</v>
      </c>
      <c r="K3" s="15" t="s">
        <v>79</v>
      </c>
      <c r="L3" s="15" t="s">
        <v>79</v>
      </c>
      <c r="N3" s="5">
        <v>1</v>
      </c>
      <c r="O3" s="9" t="s">
        <v>15</v>
      </c>
    </row>
    <row r="4" spans="2:15" ht="12.75">
      <c r="B4" s="5">
        <v>2</v>
      </c>
      <c r="C4" s="9" t="s">
        <v>15</v>
      </c>
      <c r="D4" s="2">
        <f t="shared" si="0"/>
        <v>29</v>
      </c>
      <c r="E4" s="2">
        <f t="shared" si="1"/>
        <v>4</v>
      </c>
      <c r="F4" s="2">
        <v>3</v>
      </c>
      <c r="G4" s="2">
        <v>7</v>
      </c>
      <c r="H4" s="2">
        <v>7</v>
      </c>
      <c r="I4" s="2">
        <v>7</v>
      </c>
      <c r="J4" s="2">
        <v>5</v>
      </c>
      <c r="K4" s="15" t="s">
        <v>79</v>
      </c>
      <c r="L4" s="15" t="s">
        <v>79</v>
      </c>
      <c r="N4" s="5">
        <v>2</v>
      </c>
      <c r="O4" s="9" t="s">
        <v>12</v>
      </c>
    </row>
    <row r="5" spans="2:15" ht="12.75">
      <c r="B5" s="5">
        <v>3</v>
      </c>
      <c r="C5" s="9" t="s">
        <v>16</v>
      </c>
      <c r="D5" s="2">
        <f t="shared" si="0"/>
        <v>16</v>
      </c>
      <c r="E5" s="2">
        <f t="shared" si="1"/>
        <v>3</v>
      </c>
      <c r="F5" s="2">
        <v>5</v>
      </c>
      <c r="G5" s="2">
        <v>0</v>
      </c>
      <c r="H5" s="2">
        <v>7</v>
      </c>
      <c r="I5" s="2">
        <v>0</v>
      </c>
      <c r="J5" s="2">
        <v>4</v>
      </c>
      <c r="K5" s="15" t="s">
        <v>79</v>
      </c>
      <c r="L5" s="15" t="s">
        <v>79</v>
      </c>
      <c r="N5" s="5">
        <v>3</v>
      </c>
      <c r="O5" s="9" t="s">
        <v>16</v>
      </c>
    </row>
    <row r="6" spans="2:15" ht="12.75">
      <c r="B6" s="5">
        <v>4</v>
      </c>
      <c r="C6" s="9" t="s">
        <v>21</v>
      </c>
      <c r="D6" s="2">
        <f t="shared" si="0"/>
        <v>14</v>
      </c>
      <c r="E6" s="2">
        <f t="shared" si="1"/>
        <v>2</v>
      </c>
      <c r="F6" s="2">
        <v>2</v>
      </c>
      <c r="G6" s="2">
        <v>4</v>
      </c>
      <c r="H6" s="2">
        <v>0</v>
      </c>
      <c r="I6" s="2">
        <v>7</v>
      </c>
      <c r="J6" s="2">
        <v>1</v>
      </c>
      <c r="K6" s="15" t="s">
        <v>79</v>
      </c>
      <c r="L6" s="15" t="s">
        <v>79</v>
      </c>
      <c r="N6" s="5">
        <v>4</v>
      </c>
      <c r="O6" s="9" t="s">
        <v>21</v>
      </c>
    </row>
    <row r="7" spans="2:15" ht="12.75">
      <c r="B7" s="5">
        <v>5</v>
      </c>
      <c r="C7" s="9" t="s">
        <v>17</v>
      </c>
      <c r="D7" s="2">
        <f t="shared" si="0"/>
        <v>13</v>
      </c>
      <c r="E7" s="2">
        <f t="shared" si="1"/>
        <v>1</v>
      </c>
      <c r="F7" s="2">
        <v>7</v>
      </c>
      <c r="G7" s="2">
        <v>3</v>
      </c>
      <c r="H7" s="2">
        <v>0</v>
      </c>
      <c r="I7" s="2">
        <v>0</v>
      </c>
      <c r="J7" s="2">
        <v>3</v>
      </c>
      <c r="K7" s="15" t="s">
        <v>79</v>
      </c>
      <c r="L7" s="15" t="s">
        <v>79</v>
      </c>
      <c r="N7" s="5">
        <v>5</v>
      </c>
      <c r="O7" s="9" t="s">
        <v>17</v>
      </c>
    </row>
    <row r="8" spans="2:12" ht="12.75">
      <c r="B8" s="5">
        <v>6</v>
      </c>
      <c r="C8" s="18" t="s">
        <v>58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5" t="s">
        <v>79</v>
      </c>
      <c r="L8" s="15" t="s">
        <v>79</v>
      </c>
    </row>
    <row r="10" spans="2:15" ht="12.75">
      <c r="B10" s="25" t="s">
        <v>11</v>
      </c>
      <c r="C10" s="25"/>
      <c r="F10" s="25" t="s">
        <v>3</v>
      </c>
      <c r="G10" s="25"/>
      <c r="H10" s="25"/>
      <c r="I10" s="25"/>
      <c r="J10" s="25"/>
      <c r="K10" s="25"/>
      <c r="L10" s="25"/>
      <c r="N10" s="26" t="s">
        <v>78</v>
      </c>
      <c r="O10" s="26"/>
    </row>
    <row r="11" spans="2:15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N11" s="4" t="s">
        <v>4</v>
      </c>
      <c r="O11" s="8" t="s">
        <v>0</v>
      </c>
    </row>
    <row r="12" spans="2:15" ht="12.75">
      <c r="B12" s="5">
        <v>1</v>
      </c>
      <c r="C12" s="9" t="s">
        <v>14</v>
      </c>
      <c r="D12" s="2">
        <f aca="true" t="shared" si="2" ref="D12:D21">SUM(F12:L12)</f>
        <v>47</v>
      </c>
      <c r="E12" s="2">
        <f aca="true" t="shared" si="3" ref="E12:E21">COUNTIF(F12:L12,"&gt;=4")</f>
        <v>7</v>
      </c>
      <c r="F12" s="2">
        <v>7</v>
      </c>
      <c r="G12" s="2">
        <v>7</v>
      </c>
      <c r="H12" s="2">
        <v>7</v>
      </c>
      <c r="I12" s="2">
        <v>7</v>
      </c>
      <c r="J12" s="2">
        <v>5</v>
      </c>
      <c r="K12" s="15">
        <v>7</v>
      </c>
      <c r="L12" s="15">
        <v>7</v>
      </c>
      <c r="N12" s="5">
        <v>1</v>
      </c>
      <c r="O12" s="9" t="str">
        <f>+C12</f>
        <v>St. Kentigern 1</v>
      </c>
    </row>
    <row r="13" spans="2:15" ht="12.75">
      <c r="B13" s="5">
        <v>2</v>
      </c>
      <c r="C13" s="9" t="s">
        <v>13</v>
      </c>
      <c r="D13" s="2">
        <f t="shared" si="2"/>
        <v>33</v>
      </c>
      <c r="E13" s="2">
        <f t="shared" si="3"/>
        <v>5</v>
      </c>
      <c r="F13" s="2">
        <v>7</v>
      </c>
      <c r="G13" s="2">
        <v>5</v>
      </c>
      <c r="H13" s="2">
        <v>6</v>
      </c>
      <c r="I13" s="2">
        <v>6</v>
      </c>
      <c r="J13" s="2">
        <v>7</v>
      </c>
      <c r="K13" s="15">
        <v>2</v>
      </c>
      <c r="L13" s="15">
        <v>0</v>
      </c>
      <c r="N13" s="5">
        <v>2</v>
      </c>
      <c r="O13" s="9" t="str">
        <f aca="true" t="shared" si="4" ref="O13:O21">+C13</f>
        <v>Farm Cove 1</v>
      </c>
    </row>
    <row r="14" spans="2:15" ht="12.75">
      <c r="B14" s="5">
        <v>3</v>
      </c>
      <c r="C14" s="9" t="s">
        <v>59</v>
      </c>
      <c r="D14" s="2">
        <f t="shared" si="2"/>
        <v>31</v>
      </c>
      <c r="E14" s="2">
        <f t="shared" si="3"/>
        <v>4</v>
      </c>
      <c r="F14" s="2">
        <v>2</v>
      </c>
      <c r="G14" s="2">
        <v>7</v>
      </c>
      <c r="H14" s="2">
        <v>5</v>
      </c>
      <c r="I14" s="2">
        <v>1</v>
      </c>
      <c r="J14" s="2">
        <v>7</v>
      </c>
      <c r="K14" s="15">
        <v>7</v>
      </c>
      <c r="L14" s="15">
        <v>2</v>
      </c>
      <c r="N14" s="5">
        <v>3</v>
      </c>
      <c r="O14" s="9" t="str">
        <f t="shared" si="4"/>
        <v>BBI 4</v>
      </c>
    </row>
    <row r="15" spans="2:15" ht="12.75">
      <c r="B15" s="5">
        <v>4</v>
      </c>
      <c r="C15" s="9" t="s">
        <v>19</v>
      </c>
      <c r="D15" s="2">
        <f t="shared" si="2"/>
        <v>30</v>
      </c>
      <c r="E15" s="2">
        <f t="shared" si="3"/>
        <v>5</v>
      </c>
      <c r="F15" s="2">
        <v>3</v>
      </c>
      <c r="G15" s="2">
        <v>5</v>
      </c>
      <c r="H15" s="2">
        <v>5</v>
      </c>
      <c r="I15" s="2">
        <v>5</v>
      </c>
      <c r="J15" s="2">
        <v>2</v>
      </c>
      <c r="K15" s="15">
        <v>5</v>
      </c>
      <c r="L15" s="15">
        <v>5</v>
      </c>
      <c r="N15" s="5">
        <v>4</v>
      </c>
      <c r="O15" s="9" t="str">
        <f t="shared" si="4"/>
        <v>Point View 1</v>
      </c>
    </row>
    <row r="16" spans="2:15" ht="12.75">
      <c r="B16" s="5">
        <v>5</v>
      </c>
      <c r="C16" s="9" t="s">
        <v>18</v>
      </c>
      <c r="D16" s="2">
        <f t="shared" si="2"/>
        <v>28</v>
      </c>
      <c r="E16" s="2">
        <f t="shared" si="3"/>
        <v>4</v>
      </c>
      <c r="F16" s="2">
        <v>4</v>
      </c>
      <c r="G16" s="2">
        <v>2</v>
      </c>
      <c r="H16" s="2">
        <v>1</v>
      </c>
      <c r="I16" s="2">
        <v>7</v>
      </c>
      <c r="J16" s="2">
        <v>7</v>
      </c>
      <c r="K16" s="15">
        <v>0</v>
      </c>
      <c r="L16" s="15">
        <v>7</v>
      </c>
      <c r="N16" s="5">
        <v>5</v>
      </c>
      <c r="O16" s="9" t="str">
        <f t="shared" si="4"/>
        <v>Farm Cove 2</v>
      </c>
    </row>
    <row r="17" spans="2:15" ht="12.75">
      <c r="B17" s="5">
        <v>6</v>
      </c>
      <c r="C17" s="16" t="s">
        <v>23</v>
      </c>
      <c r="D17" s="2">
        <f t="shared" si="2"/>
        <v>28</v>
      </c>
      <c r="E17" s="2">
        <f t="shared" si="3"/>
        <v>4</v>
      </c>
      <c r="F17" s="2">
        <v>5</v>
      </c>
      <c r="G17" s="2">
        <v>2</v>
      </c>
      <c r="H17" s="2">
        <v>4</v>
      </c>
      <c r="I17" s="2">
        <v>2</v>
      </c>
      <c r="J17" s="2">
        <v>6</v>
      </c>
      <c r="K17" s="15">
        <v>7</v>
      </c>
      <c r="L17" s="15">
        <v>2</v>
      </c>
      <c r="N17" s="5">
        <v>6</v>
      </c>
      <c r="O17" s="9" t="str">
        <f t="shared" si="4"/>
        <v>Somerville 3</v>
      </c>
    </row>
    <row r="18" spans="2:15" ht="12.75">
      <c r="B18" s="5">
        <v>7</v>
      </c>
      <c r="C18" s="9" t="s">
        <v>60</v>
      </c>
      <c r="D18" s="2">
        <f t="shared" si="2"/>
        <v>18</v>
      </c>
      <c r="E18" s="2">
        <f t="shared" si="3"/>
        <v>3</v>
      </c>
      <c r="F18" s="2">
        <v>4</v>
      </c>
      <c r="G18" s="2">
        <v>0</v>
      </c>
      <c r="H18" s="2">
        <v>2</v>
      </c>
      <c r="I18" s="2">
        <v>5</v>
      </c>
      <c r="J18" s="2">
        <v>1</v>
      </c>
      <c r="K18" s="15">
        <v>6</v>
      </c>
      <c r="L18" s="15">
        <v>0</v>
      </c>
      <c r="N18" s="5">
        <v>7</v>
      </c>
      <c r="O18" s="9" t="str">
        <f t="shared" si="4"/>
        <v>Somerville 4</v>
      </c>
    </row>
    <row r="19" spans="2:15" ht="12.75">
      <c r="B19" s="5">
        <v>8</v>
      </c>
      <c r="C19" s="9" t="s">
        <v>22</v>
      </c>
      <c r="D19" s="2">
        <f t="shared" si="2"/>
        <v>18</v>
      </c>
      <c r="E19" s="2">
        <f t="shared" si="3"/>
        <v>2</v>
      </c>
      <c r="F19" s="2">
        <v>3</v>
      </c>
      <c r="G19" s="2">
        <v>5</v>
      </c>
      <c r="H19" s="2">
        <v>3</v>
      </c>
      <c r="I19" s="2">
        <v>0</v>
      </c>
      <c r="J19" s="2">
        <v>0</v>
      </c>
      <c r="K19" s="15">
        <v>0</v>
      </c>
      <c r="L19" s="15">
        <v>7</v>
      </c>
      <c r="N19" s="5">
        <v>8</v>
      </c>
      <c r="O19" s="9" t="str">
        <f t="shared" si="4"/>
        <v>Farm Cove 3</v>
      </c>
    </row>
    <row r="20" spans="2:15" ht="12.75">
      <c r="B20" s="5">
        <v>9</v>
      </c>
      <c r="C20" s="9" t="s">
        <v>20</v>
      </c>
      <c r="D20" s="2">
        <f t="shared" si="2"/>
        <v>7</v>
      </c>
      <c r="E20" s="2">
        <f t="shared" si="3"/>
        <v>0</v>
      </c>
      <c r="F20" s="2">
        <v>0</v>
      </c>
      <c r="G20" s="2">
        <v>1</v>
      </c>
      <c r="H20" s="2">
        <v>2</v>
      </c>
      <c r="I20" s="2">
        <v>0</v>
      </c>
      <c r="J20" s="2">
        <v>0</v>
      </c>
      <c r="K20" s="15">
        <v>1</v>
      </c>
      <c r="L20" s="15">
        <v>3</v>
      </c>
      <c r="N20" s="5">
        <v>9</v>
      </c>
      <c r="O20" s="9" t="str">
        <f t="shared" si="4"/>
        <v>St. Kentigern 2</v>
      </c>
    </row>
    <row r="21" spans="2:15" ht="12.75">
      <c r="B21" s="5">
        <v>10</v>
      </c>
      <c r="C21" s="9" t="s">
        <v>61</v>
      </c>
      <c r="D21" s="2">
        <f t="shared" si="2"/>
        <v>2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2</v>
      </c>
      <c r="J21" s="2">
        <v>0</v>
      </c>
      <c r="K21" s="15">
        <v>0</v>
      </c>
      <c r="L21" s="15">
        <v>0</v>
      </c>
      <c r="N21" s="5">
        <v>10</v>
      </c>
      <c r="O21" s="9" t="str">
        <f t="shared" si="4"/>
        <v>Somerville 5</v>
      </c>
    </row>
  </sheetData>
  <sheetProtection/>
  <mergeCells count="6">
    <mergeCell ref="B1:C1"/>
    <mergeCell ref="F1:L1"/>
    <mergeCell ref="N1:O1"/>
    <mergeCell ref="B10:C10"/>
    <mergeCell ref="F10:L10"/>
    <mergeCell ref="N10:O10"/>
  </mergeCell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Header>&amp;L&amp;"Arial,Bold"&amp;12Interschools&amp;C&amp;"Arial,Bold"&amp;12Team Points&amp;R&amp;"Arial,Bold"&amp;12Wednesday 3:30pm
Pakuranga Hall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5.57421875" style="12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25" t="s">
        <v>10</v>
      </c>
      <c r="C1" s="25"/>
      <c r="D1" s="11"/>
      <c r="H1" s="25" t="s">
        <v>3</v>
      </c>
      <c r="I1" s="25"/>
      <c r="J1" s="25"/>
      <c r="K1" s="25"/>
      <c r="L1" s="25"/>
      <c r="M1" s="25"/>
      <c r="N1" s="25"/>
      <c r="O1" s="13"/>
    </row>
    <row r="2" spans="2:15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6" t="s">
        <v>33</v>
      </c>
      <c r="D3" s="15" t="s">
        <v>15</v>
      </c>
      <c r="E3" s="10">
        <f>F3/G3*100</f>
        <v>91.66666666666666</v>
      </c>
      <c r="F3" s="2">
        <f>SUM(H3:N3)</f>
        <v>11</v>
      </c>
      <c r="G3" s="2">
        <f>COUNT(H3:N3)*2</f>
        <v>12</v>
      </c>
      <c r="H3" s="2">
        <v>1</v>
      </c>
      <c r="I3" s="2"/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9" t="s">
        <v>25</v>
      </c>
      <c r="D4" s="15" t="s">
        <v>12</v>
      </c>
      <c r="E4" s="10">
        <f>F4/G4*100</f>
        <v>90</v>
      </c>
      <c r="F4" s="2">
        <f>SUM(H4:N4)</f>
        <v>9</v>
      </c>
      <c r="G4" s="2">
        <f>COUNT(H4:N4)*2</f>
        <v>10</v>
      </c>
      <c r="H4" s="2"/>
      <c r="I4" s="2">
        <v>2</v>
      </c>
      <c r="J4" s="2">
        <v>2</v>
      </c>
      <c r="K4" s="2">
        <v>2</v>
      </c>
      <c r="L4" s="2"/>
      <c r="M4" s="2">
        <v>2</v>
      </c>
      <c r="N4" s="2">
        <v>1</v>
      </c>
    </row>
    <row r="5" spans="2:14" ht="12.75">
      <c r="B5" s="3">
        <v>3</v>
      </c>
      <c r="C5" s="19" t="s">
        <v>32</v>
      </c>
      <c r="D5" s="15" t="s">
        <v>15</v>
      </c>
      <c r="E5" s="10">
        <f>F5/G5*100</f>
        <v>83.33333333333334</v>
      </c>
      <c r="F5" s="2">
        <f>SUM(H5:N5)</f>
        <v>10</v>
      </c>
      <c r="G5" s="2">
        <f>COUNT(H5:N5)*2</f>
        <v>12</v>
      </c>
      <c r="H5" s="2">
        <v>1</v>
      </c>
      <c r="I5" s="2"/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20" t="s">
        <v>64</v>
      </c>
      <c r="D6" s="15" t="s">
        <v>12</v>
      </c>
      <c r="E6" s="10">
        <f>F6/G6*100</f>
        <v>80</v>
      </c>
      <c r="F6" s="2">
        <f>SUM(H6:N6)</f>
        <v>8</v>
      </c>
      <c r="G6" s="2">
        <f>COUNT(H6:N6)*2</f>
        <v>10</v>
      </c>
      <c r="H6" s="2">
        <v>2</v>
      </c>
      <c r="I6" s="2">
        <v>2</v>
      </c>
      <c r="J6" s="2">
        <v>2</v>
      </c>
      <c r="K6" s="2"/>
      <c r="L6" s="2"/>
      <c r="M6" s="2">
        <v>2</v>
      </c>
      <c r="N6" s="2">
        <v>0</v>
      </c>
    </row>
    <row r="7" spans="2:14" ht="12.75">
      <c r="B7" s="3">
        <v>5</v>
      </c>
      <c r="C7" s="19" t="s">
        <v>26</v>
      </c>
      <c r="D7" s="15" t="s">
        <v>12</v>
      </c>
      <c r="E7" s="10">
        <f>F7/G7*100</f>
        <v>75</v>
      </c>
      <c r="F7" s="2">
        <f>SUM(H7:N7)</f>
        <v>6</v>
      </c>
      <c r="G7" s="2">
        <f>COUNT(H7:N7)*2</f>
        <v>8</v>
      </c>
      <c r="H7" s="2">
        <v>1</v>
      </c>
      <c r="I7" s="2">
        <v>2</v>
      </c>
      <c r="J7" s="2"/>
      <c r="K7" s="2">
        <v>2</v>
      </c>
      <c r="L7" s="2"/>
      <c r="M7" s="2"/>
      <c r="N7" s="2">
        <v>1</v>
      </c>
    </row>
    <row r="8" spans="2:14" ht="12.75">
      <c r="B8" s="3">
        <v>6</v>
      </c>
      <c r="C8" s="19" t="s">
        <v>31</v>
      </c>
      <c r="D8" s="15" t="s">
        <v>15</v>
      </c>
      <c r="E8" s="10">
        <f>F8/G8*100</f>
        <v>66.66666666666666</v>
      </c>
      <c r="F8" s="2">
        <f>SUM(H8:N8)</f>
        <v>8</v>
      </c>
      <c r="G8" s="2">
        <f>COUNT(H8:N8)*2</f>
        <v>12</v>
      </c>
      <c r="H8" s="2">
        <v>1</v>
      </c>
      <c r="I8" s="2"/>
      <c r="J8" s="2">
        <v>2</v>
      </c>
      <c r="K8" s="2">
        <v>2</v>
      </c>
      <c r="L8" s="2">
        <v>0</v>
      </c>
      <c r="M8" s="2">
        <v>2</v>
      </c>
      <c r="N8" s="2">
        <v>1</v>
      </c>
    </row>
    <row r="9" spans="2:14" ht="12.75">
      <c r="B9" s="3">
        <v>7</v>
      </c>
      <c r="C9" s="19" t="s">
        <v>9</v>
      </c>
      <c r="D9" s="15" t="s">
        <v>12</v>
      </c>
      <c r="E9" s="10">
        <f>F9/G9*100</f>
        <v>62.5</v>
      </c>
      <c r="F9" s="2">
        <f>SUM(H9:N9)</f>
        <v>5</v>
      </c>
      <c r="G9" s="2">
        <f>COUNT(H9:N9)*2</f>
        <v>8</v>
      </c>
      <c r="H9" s="2">
        <v>0</v>
      </c>
      <c r="I9" s="2"/>
      <c r="J9" s="2">
        <v>2</v>
      </c>
      <c r="K9" s="2">
        <v>2</v>
      </c>
      <c r="L9" s="2"/>
      <c r="M9" s="2">
        <v>1</v>
      </c>
      <c r="N9" s="2"/>
    </row>
    <row r="10" spans="2:14" ht="12.75">
      <c r="B10" s="3">
        <v>8</v>
      </c>
      <c r="C10" s="19" t="s">
        <v>72</v>
      </c>
      <c r="D10" s="15" t="s">
        <v>21</v>
      </c>
      <c r="E10" s="10">
        <f>F10/G10*100</f>
        <v>50</v>
      </c>
      <c r="F10" s="2">
        <f>SUM(H10:N10)</f>
        <v>6</v>
      </c>
      <c r="G10" s="2">
        <f>COUNT(H10:N10)*2</f>
        <v>12</v>
      </c>
      <c r="H10" s="2">
        <v>2</v>
      </c>
      <c r="I10" s="2">
        <v>1</v>
      </c>
      <c r="J10" s="2">
        <v>0</v>
      </c>
      <c r="K10" s="2"/>
      <c r="L10" s="2">
        <v>1</v>
      </c>
      <c r="M10" s="2">
        <v>1</v>
      </c>
      <c r="N10" s="2">
        <v>1</v>
      </c>
    </row>
    <row r="11" spans="2:14" ht="12.75">
      <c r="B11" s="3">
        <v>9</v>
      </c>
      <c r="C11" s="19" t="s">
        <v>27</v>
      </c>
      <c r="D11" s="15" t="s">
        <v>16</v>
      </c>
      <c r="E11" s="10">
        <f>F11/G11*100</f>
        <v>40</v>
      </c>
      <c r="F11" s="2">
        <f>SUM(H11:N11)</f>
        <v>4</v>
      </c>
      <c r="G11" s="2">
        <f>COUNT(H11:N11)*2</f>
        <v>10</v>
      </c>
      <c r="H11" s="2">
        <v>1</v>
      </c>
      <c r="I11" s="2">
        <v>0</v>
      </c>
      <c r="J11" s="2"/>
      <c r="K11" s="2"/>
      <c r="L11" s="2">
        <v>2</v>
      </c>
      <c r="M11" s="2">
        <v>0</v>
      </c>
      <c r="N11" s="2">
        <v>1</v>
      </c>
    </row>
    <row r="12" spans="2:14" ht="12.75">
      <c r="B12" s="3">
        <v>10</v>
      </c>
      <c r="C12" s="19" t="s">
        <v>28</v>
      </c>
      <c r="D12" s="15" t="s">
        <v>16</v>
      </c>
      <c r="E12" s="10">
        <f>F12/G12*100</f>
        <v>37.5</v>
      </c>
      <c r="F12" s="2">
        <f>SUM(H12:N12)</f>
        <v>3</v>
      </c>
      <c r="G12" s="2">
        <f>COUNT(H12:N12)*2</f>
        <v>8</v>
      </c>
      <c r="H12" s="2">
        <v>2</v>
      </c>
      <c r="I12" s="2">
        <v>0</v>
      </c>
      <c r="J12" s="2"/>
      <c r="K12" s="2">
        <v>0</v>
      </c>
      <c r="L12" s="2"/>
      <c r="M12" s="2"/>
      <c r="N12" s="2">
        <v>1</v>
      </c>
    </row>
    <row r="13" spans="2:14" ht="12.75">
      <c r="B13" s="3">
        <v>11</v>
      </c>
      <c r="C13" s="19" t="s">
        <v>30</v>
      </c>
      <c r="D13" s="15" t="s">
        <v>16</v>
      </c>
      <c r="E13" s="10">
        <f>F13/G13*100</f>
        <v>33.33333333333333</v>
      </c>
      <c r="F13" s="2">
        <f>SUM(H13:N13)</f>
        <v>2</v>
      </c>
      <c r="G13" s="2">
        <f>COUNT(H13:N13)*2</f>
        <v>6</v>
      </c>
      <c r="H13" s="2"/>
      <c r="I13" s="2">
        <v>2</v>
      </c>
      <c r="J13" s="2">
        <v>0</v>
      </c>
      <c r="K13" s="2"/>
      <c r="L13" s="2">
        <v>0</v>
      </c>
      <c r="M13" s="2"/>
      <c r="N13" s="2"/>
    </row>
    <row r="14" spans="2:14" ht="12.75">
      <c r="B14" s="3">
        <v>12</v>
      </c>
      <c r="C14" s="19" t="s">
        <v>29</v>
      </c>
      <c r="D14" s="15" t="s">
        <v>16</v>
      </c>
      <c r="E14" s="10">
        <f>F14/G14*100</f>
        <v>30</v>
      </c>
      <c r="F14" s="2">
        <f>SUM(H14:N14)</f>
        <v>3</v>
      </c>
      <c r="G14" s="2">
        <f>COUNT(H14:N14)*2</f>
        <v>10</v>
      </c>
      <c r="H14" s="2">
        <v>1</v>
      </c>
      <c r="I14" s="2"/>
      <c r="J14" s="2">
        <v>0</v>
      </c>
      <c r="K14" s="2">
        <v>0</v>
      </c>
      <c r="L14" s="2">
        <v>2</v>
      </c>
      <c r="M14" s="2">
        <v>0</v>
      </c>
      <c r="N14" s="2"/>
    </row>
    <row r="15" spans="2:14" ht="12.75">
      <c r="B15" s="3">
        <v>13</v>
      </c>
      <c r="C15" s="19" t="s">
        <v>70</v>
      </c>
      <c r="D15" s="15" t="s">
        <v>21</v>
      </c>
      <c r="E15" s="10">
        <f>F15/G15*100</f>
        <v>25</v>
      </c>
      <c r="F15" s="2">
        <f>SUM(H15:N15)</f>
        <v>3</v>
      </c>
      <c r="G15" s="2">
        <f>COUNT(H15:N15)*2</f>
        <v>12</v>
      </c>
      <c r="H15" s="2">
        <v>0</v>
      </c>
      <c r="I15" s="2">
        <v>2</v>
      </c>
      <c r="J15" s="2">
        <v>0</v>
      </c>
      <c r="K15" s="2"/>
      <c r="L15" s="2">
        <v>0</v>
      </c>
      <c r="M15" s="2">
        <v>0</v>
      </c>
      <c r="N15" s="2">
        <v>1</v>
      </c>
    </row>
    <row r="16" spans="2:14" ht="12.75">
      <c r="B16" s="3">
        <v>14</v>
      </c>
      <c r="C16" s="19" t="s">
        <v>24</v>
      </c>
      <c r="D16" s="15" t="s">
        <v>16</v>
      </c>
      <c r="E16" s="10">
        <f>F16/G16*100</f>
        <v>25</v>
      </c>
      <c r="F16" s="2">
        <f>SUM(H16:N16)</f>
        <v>2</v>
      </c>
      <c r="G16" s="2">
        <f>COUNT(H16:N16)*2</f>
        <v>8</v>
      </c>
      <c r="H16" s="2"/>
      <c r="I16" s="2">
        <v>0</v>
      </c>
      <c r="J16" s="2"/>
      <c r="K16" s="2">
        <v>0</v>
      </c>
      <c r="L16" s="2"/>
      <c r="M16" s="2">
        <v>0</v>
      </c>
      <c r="N16" s="2">
        <v>2</v>
      </c>
    </row>
    <row r="17" spans="2:14" ht="12.75">
      <c r="B17" s="3">
        <v>15</v>
      </c>
      <c r="C17" s="19" t="s">
        <v>76</v>
      </c>
      <c r="D17" s="15" t="s">
        <v>17</v>
      </c>
      <c r="E17" s="10">
        <f>F17/G17*100</f>
        <v>12.5</v>
      </c>
      <c r="F17" s="2">
        <f>SUM(H17:N17)</f>
        <v>1</v>
      </c>
      <c r="G17" s="2">
        <f>COUNT(H17:N17)*2</f>
        <v>8</v>
      </c>
      <c r="H17" s="2"/>
      <c r="I17" s="2">
        <v>1</v>
      </c>
      <c r="J17" s="2">
        <v>0</v>
      </c>
      <c r="K17" s="2">
        <v>0</v>
      </c>
      <c r="L17" s="2">
        <v>0</v>
      </c>
      <c r="M17" s="2"/>
      <c r="N17" s="2"/>
    </row>
    <row r="18" spans="2:14" ht="12.75">
      <c r="B18" s="3">
        <v>16</v>
      </c>
      <c r="C18" s="19" t="s">
        <v>71</v>
      </c>
      <c r="D18" s="15" t="s">
        <v>21</v>
      </c>
      <c r="E18" s="10">
        <f>F18/G18*100</f>
        <v>0</v>
      </c>
      <c r="F18" s="2">
        <f>SUM(H18:N18)</f>
        <v>0</v>
      </c>
      <c r="G18" s="2">
        <f>COUNT(H18:N18)*2</f>
        <v>10</v>
      </c>
      <c r="H18" s="2">
        <v>0</v>
      </c>
      <c r="I18" s="2">
        <v>0</v>
      </c>
      <c r="J18" s="2"/>
      <c r="K18" s="2"/>
      <c r="L18" s="2">
        <v>0</v>
      </c>
      <c r="M18" s="2">
        <v>0</v>
      </c>
      <c r="N18" s="2">
        <v>0</v>
      </c>
    </row>
    <row r="19" spans="2:14" ht="12.75">
      <c r="B19" s="3">
        <v>17</v>
      </c>
      <c r="C19" s="19" t="s">
        <v>36</v>
      </c>
      <c r="D19" s="15" t="s">
        <v>17</v>
      </c>
      <c r="E19" s="10">
        <f>F19/G19*100</f>
        <v>0</v>
      </c>
      <c r="F19" s="2">
        <f>SUM(H19:N19)</f>
        <v>0</v>
      </c>
      <c r="G19" s="2">
        <f>COUNT(H19:N19)*2</f>
        <v>6</v>
      </c>
      <c r="H19" s="2"/>
      <c r="I19" s="2">
        <v>0</v>
      </c>
      <c r="J19" s="2"/>
      <c r="K19" s="2">
        <v>0</v>
      </c>
      <c r="L19" s="2">
        <v>0</v>
      </c>
      <c r="M19" s="2"/>
      <c r="N19" s="2"/>
    </row>
    <row r="20" ht="12.75"/>
    <row r="21" spans="2:14" ht="12.75">
      <c r="B21" s="25" t="s">
        <v>11</v>
      </c>
      <c r="C21" s="25"/>
      <c r="D21" s="11"/>
      <c r="E21" s="6"/>
      <c r="F21" s="6"/>
      <c r="G21" s="6"/>
      <c r="H21" s="25" t="s">
        <v>3</v>
      </c>
      <c r="I21" s="25"/>
      <c r="J21" s="25"/>
      <c r="K21" s="25"/>
      <c r="L21" s="25"/>
      <c r="M21" s="25"/>
      <c r="N21" s="25"/>
    </row>
    <row r="22" spans="2:14" ht="12.75">
      <c r="B22" s="4" t="s">
        <v>4</v>
      </c>
      <c r="C22" s="14" t="s">
        <v>8</v>
      </c>
      <c r="D22" s="4" t="s">
        <v>0</v>
      </c>
      <c r="E22" s="4" t="s">
        <v>5</v>
      </c>
      <c r="F22" s="4" t="s">
        <v>7</v>
      </c>
      <c r="G22" s="4" t="s">
        <v>6</v>
      </c>
      <c r="H22" s="4">
        <v>1</v>
      </c>
      <c r="I22" s="4">
        <v>2</v>
      </c>
      <c r="J22" s="4">
        <v>3</v>
      </c>
      <c r="K22" s="4">
        <v>4</v>
      </c>
      <c r="L22" s="4">
        <v>5</v>
      </c>
      <c r="M22" s="4">
        <v>6</v>
      </c>
      <c r="N22" s="4">
        <v>7</v>
      </c>
    </row>
    <row r="23" spans="2:15" ht="12.75">
      <c r="B23" s="21">
        <v>1</v>
      </c>
      <c r="C23" s="20" t="s">
        <v>68</v>
      </c>
      <c r="D23" s="15" t="s">
        <v>67</v>
      </c>
      <c r="E23" s="22">
        <f>F23/G23*100</f>
        <v>100</v>
      </c>
      <c r="F23" s="15">
        <f>SUM(H23:N23)</f>
        <v>14</v>
      </c>
      <c r="G23" s="15">
        <f>COUNT(H23:N23)*2</f>
        <v>14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7"/>
    </row>
    <row r="24" spans="2:15" ht="12.75">
      <c r="B24" s="21">
        <v>2</v>
      </c>
      <c r="C24" s="20" t="s">
        <v>42</v>
      </c>
      <c r="D24" s="15" t="s">
        <v>19</v>
      </c>
      <c r="E24" s="22">
        <f>F24/G24*100</f>
        <v>100</v>
      </c>
      <c r="F24" s="15">
        <f>SUM(H24:N24)</f>
        <v>12</v>
      </c>
      <c r="G24" s="15">
        <f>COUNT(H24:N24)*2</f>
        <v>12</v>
      </c>
      <c r="H24" s="15">
        <v>2</v>
      </c>
      <c r="I24" s="15"/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7"/>
    </row>
    <row r="25" spans="2:15" ht="12.75">
      <c r="B25" s="21">
        <v>3</v>
      </c>
      <c r="C25" s="24" t="s">
        <v>34</v>
      </c>
      <c r="D25" s="15" t="s">
        <v>67</v>
      </c>
      <c r="E25" s="22">
        <f>F25/G25*100</f>
        <v>100</v>
      </c>
      <c r="F25" s="15">
        <f>SUM(H25:N25)</f>
        <v>8</v>
      </c>
      <c r="G25" s="15">
        <f>COUNT(H25:N25)*2</f>
        <v>8</v>
      </c>
      <c r="H25" s="15">
        <v>2</v>
      </c>
      <c r="I25" s="15">
        <v>2</v>
      </c>
      <c r="J25" s="15"/>
      <c r="K25" s="15"/>
      <c r="L25" s="15"/>
      <c r="M25" s="15">
        <v>2</v>
      </c>
      <c r="N25" s="15">
        <v>2</v>
      </c>
      <c r="O25" s="17"/>
    </row>
    <row r="26" spans="2:15" ht="12.75">
      <c r="B26" s="21">
        <v>4</v>
      </c>
      <c r="C26" s="20" t="s">
        <v>35</v>
      </c>
      <c r="D26" s="15" t="s">
        <v>67</v>
      </c>
      <c r="E26" s="22">
        <f>F26/G26*100</f>
        <v>91.66666666666666</v>
      </c>
      <c r="F26" s="15">
        <f>SUM(H26:N26)</f>
        <v>11</v>
      </c>
      <c r="G26" s="15">
        <f>COUNT(H26:N26)*2</f>
        <v>12</v>
      </c>
      <c r="H26" s="15">
        <v>2</v>
      </c>
      <c r="I26" s="15"/>
      <c r="J26" s="15">
        <v>2</v>
      </c>
      <c r="K26" s="15">
        <v>2</v>
      </c>
      <c r="L26" s="15">
        <v>1</v>
      </c>
      <c r="M26" s="15">
        <v>2</v>
      </c>
      <c r="N26" s="15">
        <v>2</v>
      </c>
      <c r="O26" s="23"/>
    </row>
    <row r="27" spans="2:15" ht="12.75">
      <c r="B27" s="21">
        <v>5</v>
      </c>
      <c r="C27" s="20" t="s">
        <v>44</v>
      </c>
      <c r="D27" s="15" t="s">
        <v>67</v>
      </c>
      <c r="E27" s="22">
        <f>F27/G27*100</f>
        <v>87.5</v>
      </c>
      <c r="F27" s="15">
        <f>SUM(H27:N27)</f>
        <v>7</v>
      </c>
      <c r="G27" s="15">
        <f>COUNT(H27:N27)*2</f>
        <v>8</v>
      </c>
      <c r="H27" s="15"/>
      <c r="I27" s="15">
        <v>2</v>
      </c>
      <c r="J27" s="15">
        <v>2</v>
      </c>
      <c r="K27" s="15">
        <v>2</v>
      </c>
      <c r="L27" s="15">
        <v>1</v>
      </c>
      <c r="M27" s="15"/>
      <c r="N27" s="15"/>
      <c r="O27" s="23"/>
    </row>
    <row r="28" spans="2:15" ht="12.75">
      <c r="B28" s="21">
        <v>6</v>
      </c>
      <c r="C28" s="20" t="s">
        <v>65</v>
      </c>
      <c r="D28" s="15" t="s">
        <v>13</v>
      </c>
      <c r="E28" s="22">
        <f>F28/G28*100</f>
        <v>78.57142857142857</v>
      </c>
      <c r="F28" s="15">
        <f>SUM(H28:N28)</f>
        <v>11</v>
      </c>
      <c r="G28" s="15">
        <f>COUNT(H28:N28)*2</f>
        <v>14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1</v>
      </c>
      <c r="N28" s="15">
        <v>0</v>
      </c>
      <c r="O28" s="23"/>
    </row>
    <row r="29" spans="2:15" ht="12.75">
      <c r="B29" s="21">
        <v>7</v>
      </c>
      <c r="C29" s="20" t="s">
        <v>40</v>
      </c>
      <c r="D29" s="15" t="s">
        <v>23</v>
      </c>
      <c r="E29" s="22">
        <f>F29/G29*100</f>
        <v>75</v>
      </c>
      <c r="F29" s="15">
        <f>SUM(H29:N29)</f>
        <v>9</v>
      </c>
      <c r="G29" s="15">
        <f>COUNT(H29:N29)*2</f>
        <v>12</v>
      </c>
      <c r="H29" s="15">
        <v>2</v>
      </c>
      <c r="I29" s="15">
        <v>1</v>
      </c>
      <c r="J29" s="15">
        <v>2</v>
      </c>
      <c r="K29" s="15">
        <v>0</v>
      </c>
      <c r="L29" s="15">
        <v>2</v>
      </c>
      <c r="M29" s="15">
        <v>2</v>
      </c>
      <c r="N29" s="15"/>
      <c r="O29" s="23"/>
    </row>
    <row r="30" spans="2:15" ht="12.75">
      <c r="B30" s="21">
        <v>8</v>
      </c>
      <c r="C30" s="20" t="s">
        <v>54</v>
      </c>
      <c r="D30" s="15" t="s">
        <v>18</v>
      </c>
      <c r="E30" s="22">
        <f>F30/G30*100</f>
        <v>75</v>
      </c>
      <c r="F30" s="15">
        <f>SUM(H30:N30)</f>
        <v>9</v>
      </c>
      <c r="G30" s="15">
        <f>COUNT(H30:N30)*2</f>
        <v>12</v>
      </c>
      <c r="H30" s="15">
        <v>2</v>
      </c>
      <c r="I30" s="15">
        <v>1</v>
      </c>
      <c r="J30" s="15"/>
      <c r="K30" s="15">
        <v>2</v>
      </c>
      <c r="L30" s="15">
        <v>2</v>
      </c>
      <c r="M30" s="15">
        <v>0</v>
      </c>
      <c r="N30" s="15">
        <v>2</v>
      </c>
      <c r="O30" s="23"/>
    </row>
    <row r="31" spans="2:15" ht="12.75">
      <c r="B31" s="21">
        <v>9</v>
      </c>
      <c r="C31" s="20" t="s">
        <v>48</v>
      </c>
      <c r="D31" s="15" t="s">
        <v>13</v>
      </c>
      <c r="E31" s="22">
        <f>F31/G31*100</f>
        <v>71.42857142857143</v>
      </c>
      <c r="F31" s="15">
        <f>SUM(H31:N31)</f>
        <v>10</v>
      </c>
      <c r="G31" s="15">
        <f>COUNT(H31:N31)*2</f>
        <v>14</v>
      </c>
      <c r="H31" s="15">
        <v>2</v>
      </c>
      <c r="I31" s="15">
        <v>1</v>
      </c>
      <c r="J31" s="15">
        <v>2</v>
      </c>
      <c r="K31" s="15">
        <v>2</v>
      </c>
      <c r="L31" s="15">
        <v>2</v>
      </c>
      <c r="M31" s="15">
        <v>1</v>
      </c>
      <c r="N31" s="15">
        <v>0</v>
      </c>
      <c r="O31" s="23"/>
    </row>
    <row r="32" spans="2:15" ht="12.75">
      <c r="B32" s="21">
        <v>10</v>
      </c>
      <c r="C32" s="20" t="s">
        <v>63</v>
      </c>
      <c r="D32" s="15" t="s">
        <v>59</v>
      </c>
      <c r="E32" s="22">
        <f>F32/G32*100</f>
        <v>71.42857142857143</v>
      </c>
      <c r="F32" s="15">
        <f>SUM(H32:N32)</f>
        <v>10</v>
      </c>
      <c r="G32" s="15">
        <f>COUNT(H32:N32)*2</f>
        <v>14</v>
      </c>
      <c r="H32" s="15">
        <v>1</v>
      </c>
      <c r="I32" s="15">
        <v>2</v>
      </c>
      <c r="J32" s="15">
        <v>2</v>
      </c>
      <c r="K32" s="15">
        <v>0</v>
      </c>
      <c r="L32" s="15">
        <v>2</v>
      </c>
      <c r="M32" s="15">
        <v>2</v>
      </c>
      <c r="N32" s="15">
        <v>1</v>
      </c>
      <c r="O32" s="23"/>
    </row>
    <row r="33" spans="2:15" ht="12.75">
      <c r="B33" s="21">
        <v>11</v>
      </c>
      <c r="C33" s="20" t="s">
        <v>53</v>
      </c>
      <c r="D33" s="15" t="s">
        <v>22</v>
      </c>
      <c r="E33" s="22">
        <f>F33/G33*100</f>
        <v>70</v>
      </c>
      <c r="F33" s="15">
        <f>SUM(H33:N33)</f>
        <v>7</v>
      </c>
      <c r="G33" s="15">
        <f>COUNT(H33:N33)*2</f>
        <v>10</v>
      </c>
      <c r="H33" s="15">
        <v>2</v>
      </c>
      <c r="I33" s="15">
        <v>1</v>
      </c>
      <c r="J33" s="15">
        <v>2</v>
      </c>
      <c r="K33" s="15">
        <v>0</v>
      </c>
      <c r="L33" s="15"/>
      <c r="M33" s="15"/>
      <c r="N33" s="15">
        <v>2</v>
      </c>
      <c r="O33" s="23"/>
    </row>
    <row r="34" spans="2:15" ht="12.75">
      <c r="B34" s="21">
        <v>12</v>
      </c>
      <c r="C34" s="20" t="s">
        <v>41</v>
      </c>
      <c r="D34" s="15" t="s">
        <v>19</v>
      </c>
      <c r="E34" s="22">
        <f>F34/G34*100</f>
        <v>66.66666666666666</v>
      </c>
      <c r="F34" s="15">
        <f>SUM(H34:N34)</f>
        <v>8</v>
      </c>
      <c r="G34" s="15">
        <f>COUNT(H34:N34)*2</f>
        <v>12</v>
      </c>
      <c r="H34" s="15">
        <v>0</v>
      </c>
      <c r="I34" s="15">
        <v>2</v>
      </c>
      <c r="J34" s="15"/>
      <c r="K34" s="15">
        <v>2</v>
      </c>
      <c r="L34" s="15">
        <v>0</v>
      </c>
      <c r="M34" s="15">
        <v>2</v>
      </c>
      <c r="N34" s="15">
        <v>2</v>
      </c>
      <c r="O34" s="23"/>
    </row>
    <row r="35" spans="2:15" ht="12.75">
      <c r="B35" s="21">
        <v>13</v>
      </c>
      <c r="C35" s="19" t="s">
        <v>37</v>
      </c>
      <c r="D35" s="15" t="s">
        <v>59</v>
      </c>
      <c r="E35" s="22">
        <f>F35/G35*100</f>
        <v>64.28571428571429</v>
      </c>
      <c r="F35" s="15">
        <f>SUM(H35:N35)</f>
        <v>9</v>
      </c>
      <c r="G35" s="15">
        <f>COUNT(H35:N35)*2</f>
        <v>14</v>
      </c>
      <c r="H35" s="15">
        <v>1</v>
      </c>
      <c r="I35" s="15">
        <v>2</v>
      </c>
      <c r="J35" s="15">
        <v>2</v>
      </c>
      <c r="K35" s="15">
        <v>0</v>
      </c>
      <c r="L35" s="15">
        <v>2</v>
      </c>
      <c r="M35" s="15">
        <v>2</v>
      </c>
      <c r="N35" s="15">
        <v>0</v>
      </c>
      <c r="O35" s="23"/>
    </row>
    <row r="36" spans="2:15" ht="12.75">
      <c r="B36" s="21">
        <v>14</v>
      </c>
      <c r="C36" s="20" t="s">
        <v>56</v>
      </c>
      <c r="D36" s="15" t="s">
        <v>18</v>
      </c>
      <c r="E36" s="22">
        <f>F36/G36*100</f>
        <v>64.28571428571429</v>
      </c>
      <c r="F36" s="15">
        <f>SUM(H36:N36)</f>
        <v>9</v>
      </c>
      <c r="G36" s="15">
        <f>COUNT(H36:N36)*2</f>
        <v>14</v>
      </c>
      <c r="H36" s="15">
        <v>1</v>
      </c>
      <c r="I36" s="15">
        <v>1</v>
      </c>
      <c r="J36" s="15">
        <v>1</v>
      </c>
      <c r="K36" s="15">
        <v>2</v>
      </c>
      <c r="L36" s="15">
        <v>2</v>
      </c>
      <c r="M36" s="15">
        <v>0</v>
      </c>
      <c r="N36" s="15">
        <v>2</v>
      </c>
      <c r="O36" s="23"/>
    </row>
    <row r="37" spans="2:15" ht="12.75">
      <c r="B37" s="21">
        <v>15</v>
      </c>
      <c r="C37" s="20" t="s">
        <v>38</v>
      </c>
      <c r="D37" s="15" t="s">
        <v>23</v>
      </c>
      <c r="E37" s="22">
        <f>F37/G37*100</f>
        <v>58.333333333333336</v>
      </c>
      <c r="F37" s="15">
        <f>SUM(H37:N37)</f>
        <v>7</v>
      </c>
      <c r="G37" s="15">
        <f>COUNT(H37:N37)*2</f>
        <v>12</v>
      </c>
      <c r="H37" s="15">
        <v>1</v>
      </c>
      <c r="I37" s="15">
        <v>1</v>
      </c>
      <c r="J37" s="15">
        <v>0</v>
      </c>
      <c r="K37" s="15">
        <v>1</v>
      </c>
      <c r="L37" s="15">
        <v>2</v>
      </c>
      <c r="M37" s="15">
        <v>2</v>
      </c>
      <c r="N37" s="15"/>
      <c r="O37" s="23"/>
    </row>
    <row r="38" spans="2:15" ht="12.75">
      <c r="B38" s="21">
        <v>16</v>
      </c>
      <c r="C38" s="20" t="s">
        <v>47</v>
      </c>
      <c r="D38" s="15" t="s">
        <v>13</v>
      </c>
      <c r="E38" s="22">
        <f>F38/G38*100</f>
        <v>57.14285714285714</v>
      </c>
      <c r="F38" s="15">
        <f>SUM(H38:N38)</f>
        <v>8</v>
      </c>
      <c r="G38" s="15">
        <f>COUNT(H38:N38)*2</f>
        <v>14</v>
      </c>
      <c r="H38" s="15">
        <v>2</v>
      </c>
      <c r="I38" s="15">
        <v>1</v>
      </c>
      <c r="J38" s="15">
        <v>1</v>
      </c>
      <c r="K38" s="15">
        <v>2</v>
      </c>
      <c r="L38" s="15">
        <v>2</v>
      </c>
      <c r="M38" s="15">
        <v>0</v>
      </c>
      <c r="N38" s="15">
        <v>0</v>
      </c>
      <c r="O38" s="23"/>
    </row>
    <row r="39" spans="2:15" ht="12.75">
      <c r="B39" s="21">
        <v>17</v>
      </c>
      <c r="C39" s="20" t="s">
        <v>62</v>
      </c>
      <c r="D39" s="15" t="s">
        <v>59</v>
      </c>
      <c r="E39" s="22">
        <f>F39/G39*100</f>
        <v>50</v>
      </c>
      <c r="F39" s="15">
        <f>SUM(H39:N39)</f>
        <v>7</v>
      </c>
      <c r="G39" s="15">
        <f>COUNT(H39:N39)*2</f>
        <v>14</v>
      </c>
      <c r="H39" s="15">
        <v>1</v>
      </c>
      <c r="I39" s="15">
        <v>2</v>
      </c>
      <c r="J39" s="15">
        <v>0</v>
      </c>
      <c r="K39" s="15">
        <v>0</v>
      </c>
      <c r="L39" s="15">
        <v>2</v>
      </c>
      <c r="M39" s="15">
        <v>2</v>
      </c>
      <c r="N39" s="15">
        <v>0</v>
      </c>
      <c r="O39" s="23"/>
    </row>
    <row r="40" spans="2:15" ht="12.75">
      <c r="B40" s="21">
        <v>18</v>
      </c>
      <c r="C40" s="20" t="s">
        <v>39</v>
      </c>
      <c r="D40" s="15" t="s">
        <v>23</v>
      </c>
      <c r="E40" s="22">
        <f>F40/G40*100</f>
        <v>50</v>
      </c>
      <c r="F40" s="15">
        <f>SUM(H40:N40)</f>
        <v>7</v>
      </c>
      <c r="G40" s="15">
        <f>COUNT(H40:N40)*2</f>
        <v>14</v>
      </c>
      <c r="H40" s="15">
        <v>1</v>
      </c>
      <c r="I40" s="15">
        <v>0</v>
      </c>
      <c r="J40" s="15">
        <v>1</v>
      </c>
      <c r="K40" s="15">
        <v>0</v>
      </c>
      <c r="L40" s="15">
        <v>1</v>
      </c>
      <c r="M40" s="15">
        <v>2</v>
      </c>
      <c r="N40" s="15">
        <v>2</v>
      </c>
      <c r="O40" s="23"/>
    </row>
    <row r="41" spans="2:15" ht="12.75">
      <c r="B41" s="21">
        <v>19</v>
      </c>
      <c r="C41" s="20" t="s">
        <v>66</v>
      </c>
      <c r="D41" s="15" t="s">
        <v>18</v>
      </c>
      <c r="E41" s="22">
        <f>F41/G41*100</f>
        <v>50</v>
      </c>
      <c r="F41" s="15">
        <f>SUM(H41:N41)</f>
        <v>6</v>
      </c>
      <c r="G41" s="15">
        <f>COUNT(H41:N41)*2</f>
        <v>12</v>
      </c>
      <c r="H41" s="15">
        <v>0</v>
      </c>
      <c r="I41" s="15">
        <v>0</v>
      </c>
      <c r="J41" s="15"/>
      <c r="K41" s="15">
        <v>2</v>
      </c>
      <c r="L41" s="15">
        <v>2</v>
      </c>
      <c r="M41" s="15">
        <v>0</v>
      </c>
      <c r="N41" s="15">
        <v>2</v>
      </c>
      <c r="O41" s="23"/>
    </row>
    <row r="42" spans="2:15" ht="12.75">
      <c r="B42" s="21">
        <v>20</v>
      </c>
      <c r="C42" s="20" t="s">
        <v>73</v>
      </c>
      <c r="D42" s="15" t="s">
        <v>60</v>
      </c>
      <c r="E42" s="22">
        <f>F42/G42*100</f>
        <v>42.857142857142854</v>
      </c>
      <c r="F42" s="15">
        <f>SUM(H42:N42)</f>
        <v>6</v>
      </c>
      <c r="G42" s="15">
        <f>COUNT(H42:N42)*2</f>
        <v>14</v>
      </c>
      <c r="H42" s="15">
        <v>2</v>
      </c>
      <c r="I42" s="15">
        <v>0</v>
      </c>
      <c r="J42" s="15">
        <v>1</v>
      </c>
      <c r="K42" s="15">
        <v>1</v>
      </c>
      <c r="L42" s="15">
        <v>0</v>
      </c>
      <c r="M42" s="15">
        <v>2</v>
      </c>
      <c r="N42" s="15">
        <v>0</v>
      </c>
      <c r="O42" s="23"/>
    </row>
    <row r="43" spans="2:15" ht="12.75">
      <c r="B43" s="21">
        <v>21</v>
      </c>
      <c r="C43" s="20" t="s">
        <v>75</v>
      </c>
      <c r="D43" s="15" t="s">
        <v>60</v>
      </c>
      <c r="E43" s="22">
        <f>F43/G43*100</f>
        <v>41.66666666666667</v>
      </c>
      <c r="F43" s="15">
        <f>SUM(H43:N43)</f>
        <v>5</v>
      </c>
      <c r="G43" s="15">
        <f>COUNT(H43:N43)*2</f>
        <v>12</v>
      </c>
      <c r="H43" s="15">
        <v>1</v>
      </c>
      <c r="I43" s="15">
        <v>0</v>
      </c>
      <c r="J43" s="15">
        <v>0</v>
      </c>
      <c r="K43" s="15">
        <v>2</v>
      </c>
      <c r="L43" s="15">
        <v>0</v>
      </c>
      <c r="M43" s="15">
        <v>2</v>
      </c>
      <c r="N43" s="15"/>
      <c r="O43" s="23"/>
    </row>
    <row r="44" spans="2:15" ht="12.75">
      <c r="B44" s="21">
        <v>22</v>
      </c>
      <c r="C44" s="20" t="s">
        <v>46</v>
      </c>
      <c r="D44" s="15" t="s">
        <v>22</v>
      </c>
      <c r="E44" s="22">
        <f>F44/G44*100</f>
        <v>41.66666666666667</v>
      </c>
      <c r="F44" s="15">
        <f>SUM(H44:N44)</f>
        <v>5</v>
      </c>
      <c r="G44" s="15">
        <f>COUNT(H44:N44)*2</f>
        <v>12</v>
      </c>
      <c r="H44" s="15">
        <v>1</v>
      </c>
      <c r="I44" s="15">
        <v>1</v>
      </c>
      <c r="J44" s="15">
        <v>1</v>
      </c>
      <c r="K44" s="15">
        <v>0</v>
      </c>
      <c r="L44" s="15"/>
      <c r="M44" s="15">
        <v>0</v>
      </c>
      <c r="N44" s="15">
        <v>2</v>
      </c>
      <c r="O44" s="23"/>
    </row>
    <row r="45" spans="2:15" ht="12.75">
      <c r="B45" s="21">
        <v>23</v>
      </c>
      <c r="C45" s="20" t="s">
        <v>74</v>
      </c>
      <c r="D45" s="15" t="s">
        <v>60</v>
      </c>
      <c r="E45" s="22">
        <f>F45/G45*100</f>
        <v>35.714285714285715</v>
      </c>
      <c r="F45" s="15">
        <f>SUM(H45:N45)</f>
        <v>5</v>
      </c>
      <c r="G45" s="15">
        <f>COUNT(H45:N45)*2</f>
        <v>14</v>
      </c>
      <c r="H45" s="15">
        <v>1</v>
      </c>
      <c r="I45" s="15">
        <v>0</v>
      </c>
      <c r="J45" s="15">
        <v>1</v>
      </c>
      <c r="K45" s="15">
        <v>1</v>
      </c>
      <c r="L45" s="15">
        <v>1</v>
      </c>
      <c r="M45" s="15">
        <v>1</v>
      </c>
      <c r="N45" s="15">
        <v>0</v>
      </c>
      <c r="O45" s="23"/>
    </row>
    <row r="46" spans="2:15" ht="12.75">
      <c r="B46" s="21">
        <v>24</v>
      </c>
      <c r="C46" s="20" t="s">
        <v>57</v>
      </c>
      <c r="D46" s="15" t="s">
        <v>69</v>
      </c>
      <c r="E46" s="22">
        <f>F46/G46*100</f>
        <v>30</v>
      </c>
      <c r="F46" s="15">
        <f>SUM(H46:N46)</f>
        <v>3</v>
      </c>
      <c r="G46" s="15">
        <f>COUNT(H46:N46)*2</f>
        <v>10</v>
      </c>
      <c r="H46" s="15">
        <v>0</v>
      </c>
      <c r="I46" s="15">
        <v>1</v>
      </c>
      <c r="J46" s="15">
        <v>1</v>
      </c>
      <c r="K46" s="15"/>
      <c r="L46" s="15">
        <v>0</v>
      </c>
      <c r="M46" s="15">
        <v>1</v>
      </c>
      <c r="N46" s="15"/>
      <c r="O46" s="23"/>
    </row>
    <row r="47" spans="2:15" ht="12.75">
      <c r="B47" s="21">
        <v>25</v>
      </c>
      <c r="C47" s="20" t="s">
        <v>43</v>
      </c>
      <c r="D47" s="15" t="s">
        <v>19</v>
      </c>
      <c r="E47" s="22">
        <f>F47/G47*100</f>
        <v>28.57142857142857</v>
      </c>
      <c r="F47" s="15">
        <f>SUM(H47:N47)</f>
        <v>4</v>
      </c>
      <c r="G47" s="15">
        <f>COUNT(H47:N47)*2</f>
        <v>14</v>
      </c>
      <c r="H47" s="15">
        <v>0</v>
      </c>
      <c r="I47" s="15">
        <v>0</v>
      </c>
      <c r="J47" s="15">
        <v>2</v>
      </c>
      <c r="K47" s="15">
        <v>1</v>
      </c>
      <c r="L47" s="15">
        <v>0</v>
      </c>
      <c r="M47" s="15">
        <v>0</v>
      </c>
      <c r="N47" s="15">
        <v>1</v>
      </c>
      <c r="O47" s="23"/>
    </row>
    <row r="48" spans="2:15" ht="12.75">
      <c r="B48" s="21">
        <v>26</v>
      </c>
      <c r="C48" s="20" t="s">
        <v>55</v>
      </c>
      <c r="D48" s="15" t="s">
        <v>22</v>
      </c>
      <c r="E48" s="22">
        <f>F48/G48*100</f>
        <v>28.57142857142857</v>
      </c>
      <c r="F48" s="15">
        <f>SUM(H48:N48)</f>
        <v>4</v>
      </c>
      <c r="G48" s="15">
        <f>COUNT(H48:N48)*2</f>
        <v>14</v>
      </c>
      <c r="H48" s="15">
        <v>0</v>
      </c>
      <c r="I48" s="15">
        <v>2</v>
      </c>
      <c r="J48" s="15">
        <v>0</v>
      </c>
      <c r="K48" s="15">
        <v>0</v>
      </c>
      <c r="L48" s="15">
        <v>0</v>
      </c>
      <c r="M48" s="15">
        <v>0</v>
      </c>
      <c r="N48" s="15">
        <v>2</v>
      </c>
      <c r="O48" s="23"/>
    </row>
    <row r="49" spans="2:15" ht="12.75">
      <c r="B49" s="21">
        <v>27</v>
      </c>
      <c r="C49" s="20" t="s">
        <v>49</v>
      </c>
      <c r="D49" s="15" t="s">
        <v>61</v>
      </c>
      <c r="E49" s="22">
        <f>F49/G49*100</f>
        <v>16.666666666666664</v>
      </c>
      <c r="F49" s="15">
        <f>SUM(H49:N49)</f>
        <v>2</v>
      </c>
      <c r="G49" s="15">
        <f>COUNT(H49:N49)*2</f>
        <v>12</v>
      </c>
      <c r="H49" s="15">
        <v>0</v>
      </c>
      <c r="I49" s="15">
        <v>0</v>
      </c>
      <c r="J49" s="15">
        <v>0</v>
      </c>
      <c r="K49" s="15">
        <v>2</v>
      </c>
      <c r="L49" s="15">
        <v>0</v>
      </c>
      <c r="M49" s="15">
        <v>0</v>
      </c>
      <c r="N49" s="15"/>
      <c r="O49" s="23"/>
    </row>
    <row r="50" spans="2:15" ht="12.75">
      <c r="B50" s="21">
        <v>28</v>
      </c>
      <c r="C50" s="20" t="s">
        <v>52</v>
      </c>
      <c r="D50" s="15" t="s">
        <v>69</v>
      </c>
      <c r="E50" s="22">
        <f>F50/G50*100</f>
        <v>14.285714285714285</v>
      </c>
      <c r="F50" s="15">
        <f>SUM(H50:N50)</f>
        <v>2</v>
      </c>
      <c r="G50" s="15">
        <f>COUNT(H50:N50)*2</f>
        <v>14</v>
      </c>
      <c r="H50" s="15">
        <v>0</v>
      </c>
      <c r="I50" s="15">
        <v>0</v>
      </c>
      <c r="J50" s="15">
        <v>1</v>
      </c>
      <c r="K50" s="15">
        <v>0</v>
      </c>
      <c r="L50" s="15">
        <v>0</v>
      </c>
      <c r="M50" s="15">
        <v>0</v>
      </c>
      <c r="N50" s="15">
        <v>1</v>
      </c>
      <c r="O50" s="23"/>
    </row>
    <row r="51" spans="2:15" ht="12.75">
      <c r="B51" s="21">
        <v>29</v>
      </c>
      <c r="C51" s="20" t="s">
        <v>45</v>
      </c>
      <c r="D51" s="15" t="s">
        <v>69</v>
      </c>
      <c r="E51" s="22">
        <f>F51/G51*100</f>
        <v>7.142857142857142</v>
      </c>
      <c r="F51" s="15">
        <f>SUM(H51:N51)</f>
        <v>1</v>
      </c>
      <c r="G51" s="15">
        <f>COUNT(H51:N51)*2</f>
        <v>14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23"/>
    </row>
    <row r="52" spans="2:15" ht="12.75">
      <c r="B52" s="21">
        <v>30</v>
      </c>
      <c r="C52" s="20" t="s">
        <v>50</v>
      </c>
      <c r="D52" s="15" t="s">
        <v>61</v>
      </c>
      <c r="E52" s="22">
        <f>F52/G52*100</f>
        <v>0</v>
      </c>
      <c r="F52" s="15">
        <f>SUM(H52:N52)</f>
        <v>0</v>
      </c>
      <c r="G52" s="15">
        <f>COUNT(H52:N52)*2</f>
        <v>12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/>
      <c r="O52" s="23"/>
    </row>
    <row r="53" spans="2:15" ht="12.75">
      <c r="B53" s="21">
        <v>31</v>
      </c>
      <c r="C53" s="20" t="s">
        <v>51</v>
      </c>
      <c r="D53" s="15" t="s">
        <v>61</v>
      </c>
      <c r="E53" s="22">
        <f>F53/G53*100</f>
        <v>0</v>
      </c>
      <c r="F53" s="15">
        <f>SUM(H53:N53)</f>
        <v>0</v>
      </c>
      <c r="G53" s="15">
        <f>COUNT(H53:N53)*2</f>
        <v>8</v>
      </c>
      <c r="H53" s="15"/>
      <c r="I53" s="15"/>
      <c r="J53" s="15">
        <v>0</v>
      </c>
      <c r="K53" s="15">
        <v>0</v>
      </c>
      <c r="L53" s="15">
        <v>0</v>
      </c>
      <c r="M53" s="15">
        <v>0</v>
      </c>
      <c r="N53" s="15"/>
      <c r="O53" s="23"/>
    </row>
  </sheetData>
  <sheetProtection/>
  <mergeCells count="4">
    <mergeCell ref="B1:C1"/>
    <mergeCell ref="H1:N1"/>
    <mergeCell ref="B21:C21"/>
    <mergeCell ref="H21:N21"/>
  </mergeCells>
  <printOptions/>
  <pageMargins left="0.75" right="0.75" top="1" bottom="1" header="0.5" footer="0.5"/>
  <pageSetup fitToHeight="1" fitToWidth="1" horizontalDpi="600" verticalDpi="600" orientation="portrait" scale="88" r:id="rId3"/>
  <headerFooter alignWithMargins="0">
    <oddHeader>&amp;L&amp;"Arial,Bold"&amp;12Interschools&amp;C&amp;"Arial,Bold"&amp;12Individual %&amp;R&amp;"Arial,Bold"&amp;12Wednesday 3:30pm
Pakuranga Hall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2019-07-30T10:58:46Z</cp:lastPrinted>
  <dcterms:created xsi:type="dcterms:W3CDTF">2004-05-05T10:46:11Z</dcterms:created>
  <dcterms:modified xsi:type="dcterms:W3CDTF">2019-09-11T21:57:16Z</dcterms:modified>
  <cp:category/>
  <cp:version/>
  <cp:contentType/>
  <cp:contentStatus/>
</cp:coreProperties>
</file>