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828"/>
  <workbookPr codeName="ThisWorkbook" defaultThemeVersion="124226"/>
  <mc:AlternateContent xmlns:mc="http://schemas.openxmlformats.org/markup-compatibility/2006">
    <mc:Choice Requires="x15">
      <x15ac:absPath xmlns:x15ac="http://schemas.microsoft.com/office/spreadsheetml/2010/11/ac" url="C:\Users\ATTA\Desktop\"/>
    </mc:Choice>
  </mc:AlternateContent>
  <bookViews>
    <workbookView xWindow="0" yWindow="0" windowWidth="28800" windowHeight="12210"/>
  </bookViews>
  <sheets>
    <sheet name="FP NZ Open" sheetId="26" r:id="rId1"/>
    <sheet name="CD NZ Open" sheetId="23" r:id="rId2"/>
    <sheet name="EF NZ Open" sheetId="21" r:id="rId3"/>
  </sheets>
  <definedNames>
    <definedName name="_8.30am">'FP NZ Open'!$N$22:$N$48</definedName>
    <definedName name="_xlnm._FilterDatabase" localSheetId="2" hidden="1">'EF NZ Open'!$H$15:$K$72</definedName>
    <definedName name="October">'FP NZ Open'!$N$22:$N$48</definedName>
    <definedName name="_xlnm.Print_Area" localSheetId="2">'EF NZ Open'!$A$1:$T$80</definedName>
    <definedName name="_xlnm.Print_Area" localSheetId="0">'FP NZ Open'!$A$1:$M$50</definedName>
  </definedNames>
  <calcPr calcId="171027"/>
</workbook>
</file>

<file path=xl/calcChain.xml><?xml version="1.0" encoding="utf-8"?>
<calcChain xmlns="http://schemas.openxmlformats.org/spreadsheetml/2006/main">
  <c r="F1" i="21" l="1"/>
  <c r="J3" i="21"/>
  <c r="C3" i="23" s="1"/>
  <c r="O9" i="21"/>
  <c r="P9" i="21" s="1"/>
  <c r="F13" i="21"/>
  <c r="C14" i="21"/>
  <c r="H16" i="21"/>
  <c r="S16" i="21" s="1"/>
  <c r="R16" i="21"/>
  <c r="H17" i="21"/>
  <c r="S17" i="21" s="1"/>
  <c r="R17" i="21"/>
  <c r="H18" i="21"/>
  <c r="S18" i="21" s="1"/>
  <c r="K18" i="21"/>
  <c r="R18" i="21"/>
  <c r="H19" i="21"/>
  <c r="S19" i="21" s="1"/>
  <c r="K19" i="21"/>
  <c r="R19" i="21"/>
  <c r="H20" i="21"/>
  <c r="S20" i="21" s="1"/>
  <c r="K20" i="21"/>
  <c r="R20" i="21"/>
  <c r="H21" i="21"/>
  <c r="S21" i="21" s="1"/>
  <c r="R21" i="21"/>
  <c r="H22" i="21"/>
  <c r="S22" i="21" s="1"/>
  <c r="R22" i="21"/>
  <c r="H23" i="21"/>
  <c r="S23" i="21" s="1"/>
  <c r="K23" i="21"/>
  <c r="R23" i="21"/>
  <c r="H24" i="21"/>
  <c r="S24" i="21" s="1"/>
  <c r="K24" i="21"/>
  <c r="R24" i="21"/>
  <c r="H25" i="21"/>
  <c r="S25" i="21" s="1"/>
  <c r="R25" i="21"/>
  <c r="H26" i="21"/>
  <c r="R26" i="21"/>
  <c r="S26" i="21"/>
  <c r="H27" i="21"/>
  <c r="S27" i="21" s="1"/>
  <c r="K27" i="21"/>
  <c r="R27" i="21"/>
  <c r="H28" i="21"/>
  <c r="S28" i="21" s="1"/>
  <c r="K28" i="21"/>
  <c r="R28" i="21"/>
  <c r="H29" i="21"/>
  <c r="S29" i="21" s="1"/>
  <c r="R29" i="21"/>
  <c r="H30" i="21"/>
  <c r="S30" i="21" s="1"/>
  <c r="R30" i="21"/>
  <c r="H31" i="21"/>
  <c r="S31" i="21" s="1"/>
  <c r="K31" i="21"/>
  <c r="R31" i="21"/>
  <c r="H32" i="21"/>
  <c r="S32" i="21" s="1"/>
  <c r="K32" i="21"/>
  <c r="R32" i="21"/>
  <c r="R33" i="21"/>
  <c r="R34" i="21"/>
  <c r="K35" i="21"/>
  <c r="R35" i="21"/>
  <c r="K36" i="21"/>
  <c r="R36" i="21"/>
  <c r="K37" i="21"/>
  <c r="R37" i="21"/>
  <c r="R38" i="21"/>
  <c r="R39" i="21"/>
  <c r="K40" i="21"/>
  <c r="R40" i="21"/>
  <c r="K41" i="21"/>
  <c r="R41" i="21"/>
  <c r="K42" i="21"/>
  <c r="R42" i="21"/>
  <c r="R43" i="21"/>
  <c r="R44" i="21"/>
  <c r="K45" i="21"/>
  <c r="R45" i="21"/>
  <c r="K46" i="21"/>
  <c r="R46" i="21"/>
  <c r="K47" i="21"/>
  <c r="R47" i="21"/>
  <c r="R48" i="21"/>
  <c r="R49" i="21"/>
  <c r="K50" i="21"/>
  <c r="R50" i="21"/>
  <c r="K51" i="21"/>
  <c r="R51" i="21"/>
  <c r="K52" i="21"/>
  <c r="R52" i="21"/>
  <c r="R53" i="21"/>
  <c r="R54" i="21"/>
  <c r="K55" i="21"/>
  <c r="R55" i="21"/>
  <c r="K56" i="21"/>
  <c r="R56" i="21"/>
  <c r="K57" i="21"/>
  <c r="R57" i="21"/>
  <c r="R58" i="21"/>
  <c r="R59" i="21"/>
  <c r="K60" i="21"/>
  <c r="R60" i="21"/>
  <c r="K61" i="21"/>
  <c r="R61" i="21"/>
  <c r="K62" i="21"/>
  <c r="R62" i="21"/>
  <c r="R63" i="21"/>
  <c r="R64" i="21"/>
  <c r="K65" i="21"/>
  <c r="R65" i="21"/>
  <c r="K66" i="21"/>
  <c r="R66" i="21"/>
  <c r="K67" i="21"/>
  <c r="R67" i="21"/>
  <c r="R68" i="21"/>
  <c r="R69" i="21"/>
  <c r="R70" i="21"/>
  <c r="R71" i="21"/>
  <c r="R72" i="21"/>
  <c r="H79" i="21"/>
  <c r="M79" i="21"/>
  <c r="H80" i="21"/>
  <c r="Q80" i="21"/>
  <c r="C1" i="23"/>
  <c r="E18" i="23"/>
  <c r="E19" i="23"/>
  <c r="E20" i="23"/>
  <c r="E21" i="23"/>
  <c r="E22" i="23"/>
  <c r="E23" i="23"/>
  <c r="B1" i="26"/>
  <c r="F4" i="26"/>
  <c r="D11" i="26"/>
  <c r="D12" i="26"/>
  <c r="D13" i="26"/>
  <c r="D14" i="26"/>
  <c r="F16" i="26"/>
  <c r="F17" i="26"/>
  <c r="F18" i="26"/>
  <c r="F19" i="26"/>
  <c r="F36" i="26"/>
  <c r="A37" i="26"/>
  <c r="F37" i="26"/>
  <c r="A38" i="26"/>
  <c r="F38" i="26"/>
  <c r="F39" i="26"/>
  <c r="F40" i="26"/>
  <c r="A41" i="26"/>
  <c r="F41" i="26"/>
  <c r="B44" i="26"/>
  <c r="H44" i="26"/>
  <c r="B45" i="26"/>
  <c r="H45" i="26"/>
  <c r="B46" i="26"/>
  <c r="H46" i="26"/>
  <c r="B47" i="26"/>
  <c r="H47" i="26"/>
  <c r="A50" i="26"/>
  <c r="H55" i="21" l="1"/>
  <c r="S55" i="21" s="1"/>
  <c r="H56" i="21"/>
  <c r="S56" i="21" s="1"/>
  <c r="H57" i="21"/>
  <c r="S57" i="21" s="1"/>
  <c r="H58" i="21"/>
  <c r="S58" i="21" s="1"/>
  <c r="H65" i="21"/>
  <c r="S65" i="21" s="1"/>
  <c r="H66" i="21"/>
  <c r="S66" i="21" s="1"/>
  <c r="H67" i="21"/>
  <c r="S67" i="21" s="1"/>
  <c r="H68" i="21"/>
  <c r="S68" i="21" s="1"/>
  <c r="H72" i="21"/>
  <c r="S72" i="21" s="1"/>
  <c r="H59" i="21"/>
  <c r="S59" i="21" s="1"/>
  <c r="H69" i="21"/>
  <c r="S69" i="21" s="1"/>
  <c r="H54" i="21"/>
  <c r="S54" i="21" s="1"/>
  <c r="H64" i="21"/>
  <c r="S64" i="21" s="1"/>
  <c r="H71" i="21"/>
  <c r="S71" i="21" s="1"/>
  <c r="H53" i="21"/>
  <c r="S53" i="21" s="1"/>
  <c r="H60" i="21"/>
  <c r="S60" i="21" s="1"/>
  <c r="H61" i="21"/>
  <c r="S61" i="21" s="1"/>
  <c r="H62" i="21"/>
  <c r="S62" i="21" s="1"/>
  <c r="H63" i="21"/>
  <c r="S63" i="21" s="1"/>
  <c r="H70" i="21"/>
  <c r="S70" i="21" s="1"/>
  <c r="N9" i="21"/>
  <c r="H39" i="21" l="1"/>
  <c r="S39" i="21" s="1"/>
  <c r="H35" i="21"/>
  <c r="S35" i="21" s="1"/>
  <c r="H36" i="21"/>
  <c r="S36" i="21" s="1"/>
  <c r="H37" i="21"/>
  <c r="S37" i="21" s="1"/>
  <c r="H38" i="21"/>
  <c r="S38" i="21" s="1"/>
  <c r="H45" i="21"/>
  <c r="S45" i="21" s="1"/>
  <c r="H46" i="21"/>
  <c r="S46" i="21" s="1"/>
  <c r="H47" i="21"/>
  <c r="S47" i="21" s="1"/>
  <c r="H48" i="21"/>
  <c r="S48" i="21" s="1"/>
  <c r="H49" i="21"/>
  <c r="S49" i="21" s="1"/>
  <c r="H34" i="21"/>
  <c r="S34" i="21" s="1"/>
  <c r="H44" i="21"/>
  <c r="S44" i="21" s="1"/>
  <c r="H33" i="21"/>
  <c r="S33" i="21" s="1"/>
  <c r="H40" i="21"/>
  <c r="S40" i="21" s="1"/>
  <c r="H41" i="21"/>
  <c r="S41" i="21" s="1"/>
  <c r="H42" i="21"/>
  <c r="S42" i="21" s="1"/>
  <c r="H43" i="21"/>
  <c r="S43" i="21" s="1"/>
  <c r="H50" i="21"/>
  <c r="S50" i="21" s="1"/>
  <c r="H51" i="21"/>
  <c r="S51" i="21" s="1"/>
  <c r="H52" i="21"/>
  <c r="S52" i="21" s="1"/>
  <c r="S76" i="21" l="1"/>
</calcChain>
</file>

<file path=xl/comments1.xml><?xml version="1.0" encoding="utf-8"?>
<comments xmlns="http://schemas.openxmlformats.org/spreadsheetml/2006/main">
  <authors>
    <author>Connell Family</author>
  </authors>
  <commentList>
    <comment ref="M34" authorId="0" shapeId="0">
      <text>
        <r>
          <rPr>
            <b/>
            <sz val="8"/>
            <color indexed="81"/>
            <rFont val="Tahoma"/>
            <family val="2"/>
          </rPr>
          <t>Insert Official's Names
Referee must be from approved list on TTNZ Website.</t>
        </r>
      </text>
    </comment>
  </commentList>
</comments>
</file>

<file path=xl/comments2.xml><?xml version="1.0" encoding="utf-8"?>
<comments xmlns="http://schemas.openxmlformats.org/spreadsheetml/2006/main">
  <authors>
    <author>Simon Peake</author>
  </authors>
  <commentList>
    <comment ref="T14" authorId="0" shapeId="0">
      <text>
        <r>
          <rPr>
            <b/>
            <i/>
            <sz val="10"/>
            <color indexed="81"/>
            <rFont val="Arial"/>
            <family val="2"/>
          </rPr>
          <t xml:space="preserve">           COMPLETE ALL SECTIONS</t>
        </r>
        <r>
          <rPr>
            <sz val="10"/>
            <color indexed="81"/>
            <rFont val="Arial"/>
            <family val="2"/>
          </rPr>
          <t xml:space="preserve">
      </t>
        </r>
        <r>
          <rPr>
            <u/>
            <sz val="10"/>
            <color indexed="17"/>
            <rFont val="Webdings"/>
            <family val="1"/>
            <charset val="2"/>
          </rPr>
          <t>6</t>
        </r>
        <r>
          <rPr>
            <sz val="10"/>
            <color indexed="81"/>
            <rFont val="Arial"/>
            <family val="2"/>
          </rPr>
          <t xml:space="preserve">    Section 1 - Green 
      </t>
        </r>
        <r>
          <rPr>
            <u/>
            <sz val="10"/>
            <color indexed="60"/>
            <rFont val="Webdings"/>
            <family val="1"/>
            <charset val="2"/>
          </rPr>
          <t>6</t>
        </r>
        <r>
          <rPr>
            <sz val="10"/>
            <color indexed="81"/>
            <rFont val="Arial"/>
            <family val="2"/>
          </rPr>
          <t xml:space="preserve">    Section 2 - Yellow 
</t>
        </r>
        <r>
          <rPr>
            <u/>
            <sz val="10"/>
            <color indexed="81"/>
            <rFont val="Arial"/>
            <family val="2"/>
          </rPr>
          <t>Section 1 - Green fields</t>
        </r>
        <r>
          <rPr>
            <sz val="10"/>
            <color indexed="81"/>
            <rFont val="Arial"/>
            <family val="2"/>
          </rPr>
          <t xml:space="preserve">
Select "</t>
        </r>
        <r>
          <rPr>
            <sz val="10"/>
            <color indexed="12"/>
            <rFont val="Arial"/>
            <family val="2"/>
          </rPr>
          <t>M</t>
        </r>
        <r>
          <rPr>
            <sz val="10"/>
            <color indexed="81"/>
            <rFont val="Arial"/>
            <family val="2"/>
          </rPr>
          <t xml:space="preserve"> or </t>
        </r>
        <r>
          <rPr>
            <sz val="10"/>
            <color indexed="12"/>
            <rFont val="Arial"/>
            <family val="2"/>
          </rPr>
          <t>F</t>
        </r>
        <r>
          <rPr>
            <sz val="10"/>
            <color indexed="81"/>
            <rFont val="Arial"/>
            <family val="2"/>
          </rPr>
          <t xml:space="preserve">" in </t>
        </r>
        <r>
          <rPr>
            <sz val="10"/>
            <color indexed="12"/>
            <rFont val="Arial"/>
            <family val="2"/>
          </rPr>
          <t>Gender</t>
        </r>
        <r>
          <rPr>
            <sz val="10"/>
            <color indexed="81"/>
            <rFont val="Arial"/>
            <family val="2"/>
          </rPr>
          <t xml:space="preserve"> to alter events shown.
</t>
        </r>
        <r>
          <rPr>
            <sz val="10"/>
            <color indexed="12"/>
            <rFont val="Arial"/>
            <family val="2"/>
          </rPr>
          <t>Date of Birth</t>
        </r>
        <r>
          <rPr>
            <sz val="10"/>
            <color indexed="81"/>
            <rFont val="Arial"/>
            <family val="2"/>
          </rPr>
          <t xml:space="preserve"> is a </t>
        </r>
        <r>
          <rPr>
            <b/>
            <u/>
            <sz val="10"/>
            <color indexed="10"/>
            <rFont val="Arial"/>
            <family val="2"/>
          </rPr>
          <t xml:space="preserve">mandatory field </t>
        </r>
        <r>
          <rPr>
            <sz val="10"/>
            <color indexed="81"/>
            <rFont val="Arial"/>
            <family val="2"/>
          </rPr>
          <t>to enter age events.
Select I</t>
        </r>
        <r>
          <rPr>
            <sz val="10"/>
            <color indexed="12"/>
            <rFont val="Arial"/>
            <family val="2"/>
          </rPr>
          <t>nternet Banking</t>
        </r>
        <r>
          <rPr>
            <sz val="10"/>
            <color indexed="81"/>
            <rFont val="Arial"/>
            <family val="2"/>
          </rPr>
          <t xml:space="preserve"> or </t>
        </r>
        <r>
          <rPr>
            <sz val="10"/>
            <color indexed="12"/>
            <rFont val="Arial"/>
            <family val="2"/>
          </rPr>
          <t xml:space="preserve">Cheque 
</t>
        </r>
        <r>
          <rPr>
            <sz val="10"/>
            <color indexed="81"/>
            <rFont val="Arial"/>
            <family val="2"/>
          </rPr>
          <t>Select</t>
        </r>
        <r>
          <rPr>
            <sz val="10"/>
            <color indexed="12"/>
            <rFont val="Arial"/>
            <family val="2"/>
          </rPr>
          <t xml:space="preserve"> Association </t>
        </r>
        <r>
          <rPr>
            <sz val="10"/>
            <color indexed="81"/>
            <rFont val="Arial"/>
            <family val="2"/>
          </rPr>
          <t>from drop down list
Select "</t>
        </r>
        <r>
          <rPr>
            <sz val="10"/>
            <color indexed="12"/>
            <rFont val="Arial"/>
            <family val="2"/>
          </rPr>
          <t>Y</t>
        </r>
        <r>
          <rPr>
            <sz val="10"/>
            <color indexed="81"/>
            <rFont val="Arial"/>
            <family val="2"/>
          </rPr>
          <t xml:space="preserve">" I accept conditions of entry
</t>
        </r>
        <r>
          <rPr>
            <u/>
            <sz val="10"/>
            <color indexed="81"/>
            <rFont val="Arial"/>
            <family val="2"/>
          </rPr>
          <t>Section 2 - Yellow fields</t>
        </r>
        <r>
          <rPr>
            <sz val="10"/>
            <color indexed="81"/>
            <rFont val="Arial"/>
            <family val="2"/>
          </rPr>
          <t xml:space="preserve">
Remember to list partner name for doubles, or select "Y" in yellow box for Partner Required. Select events "Y" in yellow box.
</t>
        </r>
        <r>
          <rPr>
            <b/>
            <i/>
            <u/>
            <sz val="10"/>
            <color indexed="81"/>
            <rFont val="Arial"/>
            <family val="2"/>
          </rPr>
          <t>EMAIL YOUR FILE</t>
        </r>
        <r>
          <rPr>
            <sz val="10"/>
            <color indexed="81"/>
            <rFont val="Arial"/>
            <family val="2"/>
          </rPr>
          <t xml:space="preserve">
Go to File, Save As and name your completed file.
Email the completed file as an attachment to the host.
Payment is required with entry fees to the host.  
</t>
        </r>
      </text>
    </comment>
  </commentList>
</comments>
</file>

<file path=xl/sharedStrings.xml><?xml version="1.0" encoding="utf-8"?>
<sst xmlns="http://schemas.openxmlformats.org/spreadsheetml/2006/main" count="397" uniqueCount="292">
  <si>
    <t>6.30pm</t>
  </si>
  <si>
    <t>7.00pm</t>
  </si>
  <si>
    <t>8.00pm</t>
  </si>
  <si>
    <t>Closing Date for Entries and Payment</t>
  </si>
  <si>
    <t>Competition Manager</t>
  </si>
  <si>
    <t>Deputy Tournament Manager</t>
  </si>
  <si>
    <t>South Canterbury</t>
  </si>
  <si>
    <t>Internet Banking:</t>
  </si>
  <si>
    <t>I accept conditions of entry</t>
  </si>
  <si>
    <t>Y</t>
  </si>
  <si>
    <t>Southland</t>
  </si>
  <si>
    <t>TTNZ Development Levy</t>
  </si>
  <si>
    <t>For doubles events, seeded knock-out draws shall be conducted except where less than 6 pairs have entered, the round robin format may then be used.</t>
  </si>
  <si>
    <t>TOTAL FEES DUE</t>
  </si>
  <si>
    <t>Competitor's Signature:</t>
  </si>
  <si>
    <t>Email:</t>
  </si>
  <si>
    <t>Phone:</t>
  </si>
  <si>
    <t>Association</t>
  </si>
  <si>
    <t>First Name</t>
  </si>
  <si>
    <t>OFFICIALS</t>
  </si>
  <si>
    <t>CONTACT</t>
  </si>
  <si>
    <t>9.00am</t>
  </si>
  <si>
    <t>Website:</t>
  </si>
  <si>
    <t>PROPOSED TIMETABLE</t>
  </si>
  <si>
    <t>HOSTED BY:</t>
  </si>
  <si>
    <t>CONDITIONS OF ENTRY</t>
  </si>
  <si>
    <t>EQUIPMENT</t>
  </si>
  <si>
    <t>ELIGIBILITY</t>
  </si>
  <si>
    <t>ENTRIES</t>
  </si>
  <si>
    <t>Tables</t>
  </si>
  <si>
    <t>Nets</t>
  </si>
  <si>
    <t>Ball</t>
  </si>
  <si>
    <t>Players enter at their own risk and no responsibility will be accepted for any injury received during the tournament.</t>
  </si>
  <si>
    <t>The New Zealand Sports Drug Agency reserves the right to conduct random drug testing.</t>
  </si>
  <si>
    <t>Approved racket coverings must be used as per the ITTF list current at the date of the tournament.</t>
  </si>
  <si>
    <t>HOST &amp; VENUE</t>
  </si>
  <si>
    <t>Tournament Referee</t>
  </si>
  <si>
    <t>Tournament Secretary</t>
  </si>
  <si>
    <t>Any entrant wishing to receive acknowledgement of receipt of their entry form must enclose a stamped self-addressed envelope.  Otherwise entries will be processed without acknowledgement.</t>
  </si>
  <si>
    <t>CONDITIONS</t>
  </si>
  <si>
    <t>Family Name</t>
  </si>
  <si>
    <t>4.00pm</t>
  </si>
  <si>
    <t>6.00pm</t>
  </si>
  <si>
    <t>Monday</t>
  </si>
  <si>
    <t>Tuesday</t>
  </si>
  <si>
    <t>Wednesday</t>
  </si>
  <si>
    <t xml:space="preserve">Friday </t>
  </si>
  <si>
    <t>Saturday</t>
  </si>
  <si>
    <t>Sunday</t>
  </si>
  <si>
    <t>Tournament Controller</t>
  </si>
  <si>
    <t>Deputy Tournament Referee</t>
  </si>
  <si>
    <t>TTNZ Liaison Officer</t>
  </si>
  <si>
    <t>January</t>
  </si>
  <si>
    <t>February</t>
  </si>
  <si>
    <t>March</t>
  </si>
  <si>
    <t>July</t>
  </si>
  <si>
    <t>September</t>
  </si>
  <si>
    <t>October</t>
  </si>
  <si>
    <t>8.30am</t>
  </si>
  <si>
    <t>9.30am</t>
  </si>
  <si>
    <t>10.30am</t>
  </si>
  <si>
    <t>11.30am</t>
  </si>
  <si>
    <t>12.30pm</t>
  </si>
  <si>
    <t>1.30pm</t>
  </si>
  <si>
    <t>2.00pm</t>
  </si>
  <si>
    <t>2.30pm</t>
  </si>
  <si>
    <t>3.00pm</t>
  </si>
  <si>
    <t>3.30pm</t>
  </si>
  <si>
    <t>4.30pm</t>
  </si>
  <si>
    <t>5.00pm</t>
  </si>
  <si>
    <t>5.30pm</t>
  </si>
  <si>
    <t>7.30pm</t>
  </si>
  <si>
    <t>8.30pm</t>
  </si>
  <si>
    <t>9.00pm</t>
  </si>
  <si>
    <t>9.30pm</t>
  </si>
  <si>
    <t>Only registered members of TTNZ and players affiliated to ITTF member countries are eligible.</t>
  </si>
  <si>
    <t>Email Address</t>
  </si>
  <si>
    <t>Street Address</t>
  </si>
  <si>
    <t>Suburb</t>
  </si>
  <si>
    <t>City</t>
  </si>
  <si>
    <t>Phone Number</t>
  </si>
  <si>
    <t>Enter "Y" in Yellow box</t>
  </si>
  <si>
    <t>Auckland</t>
  </si>
  <si>
    <t>ENTRY FEES</t>
  </si>
  <si>
    <t>M</t>
  </si>
  <si>
    <t>Counties Manukau</t>
  </si>
  <si>
    <t>Hawkes Bay</t>
  </si>
  <si>
    <t>Manawatu</t>
  </si>
  <si>
    <t>Marlborough</t>
  </si>
  <si>
    <t>Canterbury</t>
  </si>
  <si>
    <t>Nelson</t>
  </si>
  <si>
    <t>North Taranaki</t>
  </si>
  <si>
    <t>Northland</t>
  </si>
  <si>
    <t>Otago</t>
  </si>
  <si>
    <t>Waikato</t>
  </si>
  <si>
    <t>?</t>
  </si>
  <si>
    <t>Event No and Name</t>
  </si>
  <si>
    <t>Partner Name or "Y" for Reqd</t>
  </si>
  <si>
    <t>  .</t>
  </si>
  <si>
    <t>Days</t>
  </si>
  <si>
    <t>Month</t>
  </si>
  <si>
    <t>Times</t>
  </si>
  <si>
    <t>For singles events, section play shall be conducted on a round robin basis, followed by post-section knock-out play to which some players may be granted direct entry.  Round robins will be groups of 4 where possible with 2 players to qualify for the main draw.</t>
  </si>
  <si>
    <t>Open Men's Doubles</t>
  </si>
  <si>
    <t>Open Mixed Doubles</t>
  </si>
  <si>
    <t>Men's B Grade Singles</t>
  </si>
  <si>
    <t>Men's B Grade Doubles</t>
  </si>
  <si>
    <t>Men's C Grade Singles</t>
  </si>
  <si>
    <t>Men's C Grade Doubles</t>
  </si>
  <si>
    <t>Date of Birth</t>
  </si>
  <si>
    <t>Men's D Grade Singles</t>
  </si>
  <si>
    <t>Men's D Grade Doubles</t>
  </si>
  <si>
    <t>Over 30 Men's Singles</t>
  </si>
  <si>
    <t>Over 30 Men's Doubles</t>
  </si>
  <si>
    <t>Over 30 Mixed Doubles</t>
  </si>
  <si>
    <t>Under 21 Men's Singles</t>
  </si>
  <si>
    <t>Under 21 Men's Doubles</t>
  </si>
  <si>
    <t>Under 21 Mixed Doubles</t>
  </si>
  <si>
    <t>Open Women's Doubles</t>
  </si>
  <si>
    <t>Women's B Grade Singles</t>
  </si>
  <si>
    <t>Women's B Grade Doubles</t>
  </si>
  <si>
    <t>Women's C Grade Singles</t>
  </si>
  <si>
    <t>Women's C Grade Doubles</t>
  </si>
  <si>
    <t>Women's D Grade Singles</t>
  </si>
  <si>
    <t>Women's D Grade Doubles</t>
  </si>
  <si>
    <t>Over 30 Women's Singles</t>
  </si>
  <si>
    <t>Over 30 Women's Doubles</t>
  </si>
  <si>
    <t>Under 21 Women's Singles</t>
  </si>
  <si>
    <t>Under 21 Women's Doubles</t>
  </si>
  <si>
    <t xml:space="preserve">Eligibility </t>
  </si>
  <si>
    <t>B Grade</t>
  </si>
  <si>
    <t>Men</t>
  </si>
  <si>
    <t>Women</t>
  </si>
  <si>
    <t>C Grade</t>
  </si>
  <si>
    <t>D Grade</t>
  </si>
  <si>
    <t>Stag</t>
  </si>
  <si>
    <t>Matches shall be best of five advantage games to 11, except for Open Men's and Women's singles events where matches will be best of seven games after round-robin group play.</t>
  </si>
  <si>
    <t>In the event of cancellation of part or all of the event, refund is limited to the value of the applicable entry fees paid, and no additional compensation will be payable.</t>
  </si>
  <si>
    <t>Both players in any doubles pairing should submit separate individual entries for the same doubles event.</t>
  </si>
  <si>
    <t>IMR Number</t>
  </si>
  <si>
    <t>Bay of Plenty</t>
  </si>
  <si>
    <t>Entry forms to:</t>
  </si>
  <si>
    <t>Fax:</t>
  </si>
  <si>
    <t>Tournament Director</t>
  </si>
  <si>
    <t>not covered by the TTNZ Handbook or entry form conditions.</t>
  </si>
  <si>
    <t>No gluing shall be permitted inside the stadium other than within areas designated for the purpose.</t>
  </si>
  <si>
    <t>TTNZ Handbook regulations will be applied.  If an item is not covered by the TTNZ regulations, then the ITTF regulations will apply as appropriate.</t>
  </si>
  <si>
    <t xml:space="preserve">Eligibility for B, C and D grade events shall be determined from the TTNZ Rating list as at the entry closing date; </t>
  </si>
  <si>
    <t>Medals shall be presented as follows: Gold (all events), Silver (all events), Bronze (events with at least 16 entrants).</t>
  </si>
  <si>
    <t>North Shore</t>
  </si>
  <si>
    <t>Age Over</t>
  </si>
  <si>
    <t>Age Under</t>
  </si>
  <si>
    <t>Open Women's Singles</t>
  </si>
  <si>
    <t>Open Men's Singles</t>
  </si>
  <si>
    <t>F</t>
  </si>
  <si>
    <t>I accept entry conditions</t>
  </si>
  <si>
    <t>X</t>
  </si>
  <si>
    <t>Age</t>
  </si>
  <si>
    <t>Over</t>
  </si>
  <si>
    <t>Under</t>
  </si>
  <si>
    <t>Eligibility?</t>
  </si>
  <si>
    <t>Gender M/F</t>
  </si>
  <si>
    <t xml:space="preserve"> Mobile Number</t>
  </si>
  <si>
    <t>26 or below on the TTNZ Rating list</t>
  </si>
  <si>
    <t>21 or below on the TTNZ Rating list</t>
  </si>
  <si>
    <t>101 or below on the TTNZ Rating list</t>
  </si>
  <si>
    <t>51 or below on the TTNZ Rating list</t>
  </si>
  <si>
    <t>201 or below on the TTNZ Rating list</t>
  </si>
  <si>
    <t>Post:</t>
  </si>
  <si>
    <t>I certify that I will be Over 30 as at:</t>
  </si>
  <si>
    <t xml:space="preserve">     or Under 21 as at:</t>
  </si>
  <si>
    <t>Closing Date</t>
  </si>
  <si>
    <t>Email</t>
  </si>
  <si>
    <t>Graded doubles$</t>
  </si>
  <si>
    <t>Graded singles$</t>
  </si>
  <si>
    <t>Open singles$</t>
  </si>
  <si>
    <t>Open doubles$</t>
  </si>
  <si>
    <t>Bank account</t>
  </si>
  <si>
    <t>Dates</t>
  </si>
  <si>
    <t>Event Name</t>
  </si>
  <si>
    <t>I acknowledge that I have read and agree to the "Conditions of Entry".  I am participating in</t>
  </si>
  <si>
    <t xml:space="preserve">Zealand nor the host may be responsible for any damage, loss or injury that I may suffer.  </t>
  </si>
  <si>
    <t>Thursday</t>
  </si>
  <si>
    <t>Friday</t>
  </si>
  <si>
    <t>April</t>
  </si>
  <si>
    <t>May</t>
  </si>
  <si>
    <t>June</t>
  </si>
  <si>
    <t>August</t>
  </si>
  <si>
    <t>Noon</t>
  </si>
  <si>
    <t>TIMETABLE</t>
  </si>
  <si>
    <t>Phone</t>
  </si>
  <si>
    <t>Mobile</t>
  </si>
  <si>
    <t>Address1</t>
  </si>
  <si>
    <t>Address2</t>
  </si>
  <si>
    <t>Address3</t>
  </si>
  <si>
    <t>Host</t>
  </si>
  <si>
    <t>Fax</t>
  </si>
  <si>
    <t>Website</t>
  </si>
  <si>
    <t>Postal address</t>
  </si>
  <si>
    <t>Any event with less than 4 singles entries or 3 doubles pairs may be cancelled at the discretion of the Host and TTNZ.  Players so affected will be entered in the next appropriate grade or age group.</t>
  </si>
  <si>
    <t>The Tournament Director is authorised to make any such decisions on any issues relating to the tournament that are</t>
  </si>
  <si>
    <t>Over 45 Men's Singles</t>
  </si>
  <si>
    <t>Over 45 Women's Singles</t>
  </si>
  <si>
    <t>Over 45 Men's Doubles</t>
  </si>
  <si>
    <t>Over 45 Women's Doubles</t>
  </si>
  <si>
    <t>Over 45 Mixed Doubles</t>
  </si>
  <si>
    <t>Over 55 Men's Singles</t>
  </si>
  <si>
    <t>Over 55 Women's Singles</t>
  </si>
  <si>
    <t>Over 55 Men's Doubles</t>
  </si>
  <si>
    <t>Over 55 Women's Doubles</t>
  </si>
  <si>
    <t>Over 55 Mixed Doubles</t>
  </si>
  <si>
    <t>Under 13 Mixed Doubles</t>
  </si>
  <si>
    <t>Under 15 Mixed Doubles</t>
  </si>
  <si>
    <t>Under 18 Mixed Doubles</t>
  </si>
  <si>
    <t>Under 13 Boy's Doubles</t>
  </si>
  <si>
    <t>Under 13 Boy's Singles</t>
  </si>
  <si>
    <t>Under 15 Boy's Singles</t>
  </si>
  <si>
    <t>Under 15 Boy's Doubles</t>
  </si>
  <si>
    <t>Under 18 Boy's Singles</t>
  </si>
  <si>
    <t>Under 18 Boy's Doubles</t>
  </si>
  <si>
    <t>Under 18 Girl's Singles</t>
  </si>
  <si>
    <t>Under 18 Girl's Doubles</t>
  </si>
  <si>
    <t>Under 15 Girl's Singles</t>
  </si>
  <si>
    <t>Under 15 Girl's Doubles</t>
  </si>
  <si>
    <t>Under 13 Girl's Singles</t>
  </si>
  <si>
    <t>Under 13 Girl's Doubles</t>
  </si>
  <si>
    <t>More precise event schedule will be released closer to commencement date.</t>
  </si>
  <si>
    <t>Junior singles$</t>
  </si>
  <si>
    <t>Junior doubles$</t>
  </si>
  <si>
    <t>DRAWS</t>
  </si>
  <si>
    <t>ENTRIES CLOSE:</t>
  </si>
  <si>
    <t xml:space="preserve">Email completed form to:   </t>
  </si>
  <si>
    <t>CORRECT FEES MUST ACCOMPANY ENTRY</t>
  </si>
  <si>
    <t>this event of my own free will and at my own risk.  I agree that neither Table Tennis New</t>
  </si>
  <si>
    <t xml:space="preserve">The Tournament Referee reserves the right to apply and enforce the ITTF Laws and Regulations of Table Tennis. </t>
  </si>
  <si>
    <t>TBA</t>
  </si>
  <si>
    <t>Deputy Referee</t>
  </si>
  <si>
    <t>Under 11 Boy's Singles</t>
  </si>
  <si>
    <t>Under 11 Girl's Singles</t>
  </si>
  <si>
    <t>Under 11 Boy's Doubles</t>
  </si>
  <si>
    <t>Under 11 Girl's Doubles</t>
  </si>
  <si>
    <t>Under 11 Mixed Doubles</t>
  </si>
  <si>
    <t>U11 &amp; U15 commence</t>
  </si>
  <si>
    <t>U13 &amp; U18 commence</t>
  </si>
  <si>
    <t>Continuation of U13 &amp; U18 to completion</t>
  </si>
  <si>
    <t>Continuation of U11 &amp; U15 to completion</t>
  </si>
  <si>
    <t>Continuation of Open, C Grade, &amp; O45 to completion</t>
  </si>
  <si>
    <t>Continuation of B Grade, D Grade, U21, O30, &amp; O55 to completion</t>
  </si>
  <si>
    <t xml:space="preserve">Stag 3 star white plastic 40+ balls </t>
  </si>
  <si>
    <t>TTNZ and the Tournament Host reserve the right to refuse any entry and to vary restrictions at their discretion.</t>
  </si>
  <si>
    <t>Eligibility for age group events is determined by age as at 31st December of prior year for Under age events and 31st December of current year for Over age events. Proof of age may be required.</t>
  </si>
  <si>
    <t>Wanganui</t>
  </si>
  <si>
    <t>Waitemata</t>
  </si>
  <si>
    <t>Wellington</t>
  </si>
  <si>
    <t>New South Wales</t>
  </si>
  <si>
    <t>Queensland</t>
  </si>
  <si>
    <t>Victoria</t>
  </si>
  <si>
    <t>Tasmania</t>
  </si>
  <si>
    <t>Western Australia</t>
  </si>
  <si>
    <t>Other Country</t>
  </si>
  <si>
    <t>South Australia</t>
  </si>
  <si>
    <t>Entries must be accompanied by correct fees. TTNZ and the Tournament Host reserve the right to reject entries not accompanied by the correct fees.  Fees are refundable if advice of a withdrawal is received by the Tournament Host no later than 14 days after the entry closing date.</t>
  </si>
  <si>
    <t xml:space="preserve">Appeals against any decision by the Referee (other than those related to clothing or behaviour) must be lodged within 24 hours with the TTNZ Executive Director. </t>
  </si>
  <si>
    <t>2017 NEW ZEALAND OPEN INDIVIDUAL CHAMPIONSHIPS</t>
  </si>
  <si>
    <t>7th - 9th October, 2017 &amp; 12th-14th October, 2017</t>
  </si>
  <si>
    <t>entries@ttcanterbury.org.nz</t>
  </si>
  <si>
    <t>www.ttcanterbury.org.nz</t>
  </si>
  <si>
    <t>TTC: 03-0802-0102287-18</t>
  </si>
  <si>
    <t>TTC, 294 Blenheim Road, Upper Riccarton, Christchurch</t>
  </si>
  <si>
    <t>Table Tennis Canterbury Inc.</t>
  </si>
  <si>
    <t>294 Blenheim Road</t>
  </si>
  <si>
    <t>Upper Riccarton</t>
  </si>
  <si>
    <t>Christchurch</t>
  </si>
  <si>
    <t>(03) 341 5561</t>
  </si>
  <si>
    <t>Alan Moore</t>
  </si>
  <si>
    <t>Hamish Rennie</t>
  </si>
  <si>
    <t>Stag Americas</t>
  </si>
  <si>
    <t>11.00am</t>
  </si>
  <si>
    <t>U21, O30, &amp; O55 commence</t>
  </si>
  <si>
    <t>B Grade, D Grade commence</t>
  </si>
  <si>
    <t>Open &amp; O45 commence</t>
  </si>
  <si>
    <t>C Grade Commence</t>
  </si>
  <si>
    <t>1.00pm</t>
  </si>
  <si>
    <t>Players may enter in any number of events in the Juniors section. Players can enter only ONE event in each of the 9.00am or 11.30am commencement time slots in the Seniors section.</t>
  </si>
  <si>
    <t>From</t>
  </si>
  <si>
    <t>Joachim Kusche</t>
  </si>
  <si>
    <t>Lark Brandt</t>
  </si>
  <si>
    <t>Junior Umpiring Competition</t>
  </si>
  <si>
    <t>FREE ENTRY</t>
  </si>
  <si>
    <t>Senior Social Dinner at the Christchurch Casino - 3 Course Meal plus free glass of wine</t>
  </si>
  <si>
    <t>Sunday, 3rd of September 2017</t>
  </si>
  <si>
    <t>Doubles pairings shall wear shirts where the BASIC colours are the same, unless entered as partner required.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</si>
</sst>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81" x14ac:knownFonts="1">
    <font>
      <sz val="10"/>
      <name val="Arial"/>
    </font>
    <font>
      <sz val="10"/>
      <name val="Arial"/>
    </font>
    <font>
      <sz val="8"/>
      <name val="Arial"/>
      <family val="2"/>
    </font>
    <font>
      <u/>
      <sz val="10"/>
      <color indexed="12"/>
      <name val="Arial"/>
      <family val="2"/>
    </font>
    <font>
      <b/>
      <sz val="10"/>
      <name val="Arial"/>
      <family val="2"/>
    </font>
    <font>
      <b/>
      <sz val="10"/>
      <name val="Trebuchet MS"/>
      <family val="2"/>
    </font>
    <font>
      <sz val="6"/>
      <name val="Arial"/>
      <family val="2"/>
    </font>
    <font>
      <sz val="6"/>
      <name val="Arial"/>
      <family val="2"/>
    </font>
    <font>
      <sz val="10"/>
      <name val="Webdings"/>
      <family val="1"/>
      <charset val="2"/>
    </font>
    <font>
      <sz val="8"/>
      <name val="Webdings"/>
      <family val="1"/>
      <charset val="2"/>
    </font>
    <font>
      <sz val="8"/>
      <name val="Arial"/>
      <family val="2"/>
    </font>
    <font>
      <sz val="10"/>
      <color indexed="9"/>
      <name val="Arial Black"/>
      <family val="2"/>
    </font>
    <font>
      <b/>
      <sz val="8"/>
      <name val="Arial"/>
      <family val="2"/>
    </font>
    <font>
      <b/>
      <sz val="12"/>
      <name val="Trebuchet MS"/>
      <family val="2"/>
    </font>
    <font>
      <sz val="12"/>
      <name val="Arial"/>
      <family val="2"/>
    </font>
    <font>
      <sz val="10"/>
      <name val="Arial"/>
      <family val="2"/>
    </font>
    <font>
      <b/>
      <sz val="10"/>
      <name val="Arial Narrow"/>
      <family val="2"/>
    </font>
    <font>
      <sz val="9"/>
      <name val="Arial"/>
      <family val="2"/>
    </font>
    <font>
      <sz val="14"/>
      <name val="Arial"/>
      <family val="2"/>
    </font>
    <font>
      <sz val="12"/>
      <name val="Trebuchet MS"/>
      <family val="2"/>
    </font>
    <font>
      <b/>
      <sz val="18"/>
      <name val="Trebuchet MS"/>
      <family val="2"/>
    </font>
    <font>
      <i/>
      <sz val="10"/>
      <name val="Arial"/>
      <family val="2"/>
    </font>
    <font>
      <sz val="9"/>
      <name val="Arial"/>
      <family val="2"/>
    </font>
    <font>
      <b/>
      <sz val="9"/>
      <name val="Arial"/>
      <family val="2"/>
    </font>
    <font>
      <i/>
      <sz val="8"/>
      <name val="Arial"/>
      <family val="2"/>
    </font>
    <font>
      <sz val="10"/>
      <name val="Trebuchet MS"/>
      <family val="2"/>
    </font>
    <font>
      <sz val="9"/>
      <name val="Webdings"/>
      <family val="1"/>
      <charset val="2"/>
    </font>
    <font>
      <b/>
      <sz val="8"/>
      <color indexed="81"/>
      <name val="Tahoma"/>
      <family val="2"/>
    </font>
    <font>
      <sz val="7"/>
      <name val="Arial"/>
      <family val="2"/>
    </font>
    <font>
      <b/>
      <sz val="9"/>
      <color indexed="12"/>
      <name val="Arial"/>
      <family val="2"/>
    </font>
    <font>
      <b/>
      <sz val="12"/>
      <color indexed="12"/>
      <name val="Arial"/>
      <family val="2"/>
    </font>
    <font>
      <b/>
      <sz val="8"/>
      <color indexed="12"/>
      <name val="Arial"/>
      <family val="2"/>
    </font>
    <font>
      <u/>
      <sz val="10"/>
      <color indexed="17"/>
      <name val="Webdings"/>
      <family val="1"/>
      <charset val="2"/>
    </font>
    <font>
      <sz val="10"/>
      <color indexed="12"/>
      <name val="Arial"/>
      <family val="2"/>
    </font>
    <font>
      <u/>
      <sz val="10"/>
      <color indexed="60"/>
      <name val="Webdings"/>
      <family val="1"/>
      <charset val="2"/>
    </font>
    <font>
      <sz val="10"/>
      <color indexed="81"/>
      <name val="Arial"/>
      <family val="2"/>
    </font>
    <font>
      <b/>
      <i/>
      <sz val="10"/>
      <color indexed="81"/>
      <name val="Arial"/>
      <family val="2"/>
    </font>
    <font>
      <u/>
      <sz val="10"/>
      <color indexed="81"/>
      <name val="Arial"/>
      <family val="2"/>
    </font>
    <font>
      <u/>
      <sz val="10"/>
      <name val="Arial"/>
      <family val="2"/>
    </font>
    <font>
      <sz val="7"/>
      <color indexed="12"/>
      <name val="Arial"/>
      <family val="2"/>
    </font>
    <font>
      <sz val="6"/>
      <color indexed="12"/>
      <name val="Arial"/>
      <family val="2"/>
    </font>
    <font>
      <b/>
      <sz val="7"/>
      <color indexed="12"/>
      <name val="Arial"/>
      <family val="2"/>
    </font>
    <font>
      <sz val="10"/>
      <color indexed="8"/>
      <name val="Arial"/>
      <family val="2"/>
    </font>
    <font>
      <b/>
      <sz val="10"/>
      <color indexed="12"/>
      <name val="Arial"/>
      <family val="2"/>
    </font>
    <font>
      <sz val="6"/>
      <color indexed="12"/>
      <name val="Arial"/>
      <family val="2"/>
    </font>
    <font>
      <b/>
      <sz val="18"/>
      <name val="Arial"/>
      <family val="2"/>
    </font>
    <font>
      <sz val="7"/>
      <name val="Webdings"/>
      <family val="1"/>
      <charset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u/>
      <sz val="10"/>
      <name val="Arial"/>
      <family val="2"/>
    </font>
    <font>
      <sz val="10"/>
      <color indexed="30"/>
      <name val="Arial"/>
      <family val="2"/>
    </font>
    <font>
      <sz val="14"/>
      <name val="Trebuchet MS"/>
      <family val="2"/>
    </font>
    <font>
      <sz val="12"/>
      <color indexed="12"/>
      <name val="Trebuchet MS"/>
      <family val="2"/>
    </font>
    <font>
      <sz val="8"/>
      <color indexed="12"/>
      <name val="Arial"/>
      <family val="2"/>
    </font>
    <font>
      <b/>
      <u/>
      <sz val="10"/>
      <color indexed="10"/>
      <name val="Arial"/>
      <family val="2"/>
    </font>
    <font>
      <b/>
      <i/>
      <u/>
      <sz val="10"/>
      <color indexed="81"/>
      <name val="Arial"/>
      <family val="2"/>
    </font>
    <font>
      <b/>
      <sz val="12"/>
      <name val="Arial"/>
      <family val="2"/>
    </font>
    <font>
      <sz val="8"/>
      <name val="Arial"/>
      <family val="2"/>
    </font>
    <font>
      <b/>
      <sz val="20"/>
      <name val="Trebuchet MS"/>
      <family val="2"/>
    </font>
    <font>
      <sz val="20"/>
      <name val="Arial"/>
      <family val="2"/>
    </font>
    <font>
      <sz val="14"/>
      <name val="Arial"/>
      <family val="2"/>
    </font>
    <font>
      <b/>
      <sz val="12"/>
      <name val="Arial Narrow"/>
      <family val="2"/>
    </font>
    <font>
      <sz val="8"/>
      <name val="Arial Narrow"/>
      <family val="2"/>
    </font>
    <font>
      <b/>
      <sz val="8"/>
      <color indexed="12"/>
      <name val="Trebuchet MS"/>
      <family val="2"/>
    </font>
    <font>
      <sz val="10"/>
      <color indexed="10"/>
      <name val="Arial"/>
      <family val="2"/>
    </font>
    <font>
      <b/>
      <sz val="14"/>
      <name val="Arial"/>
      <family val="2"/>
    </font>
  </fonts>
  <fills count="27">
    <fill>
      <patternFill patternType="none"/>
    </fill>
    <fill>
      <patternFill patternType="gray125"/>
    </fill>
    <fill>
      <patternFill patternType="solid">
        <fgColor indexed="9"/>
      </patternFill>
    </fill>
    <fill>
      <patternFill patternType="solid">
        <fgColor indexed="16"/>
      </patternFill>
    </fill>
    <fill>
      <patternFill patternType="solid">
        <fgColor indexed="27"/>
      </patternFill>
    </fill>
    <fill>
      <patternFill patternType="solid">
        <fgColor indexed="26"/>
      </patternFill>
    </fill>
    <fill>
      <patternFill patternType="solid">
        <fgColor indexed="22"/>
      </patternFill>
    </fill>
    <fill>
      <patternFill patternType="solid">
        <fgColor indexed="44"/>
      </patternFill>
    </fill>
    <fill>
      <patternFill patternType="solid">
        <fgColor indexed="47"/>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
      <patternFill patternType="solid">
        <fgColor indexed="42"/>
      </patternFill>
    </fill>
    <fill>
      <patternFill patternType="solid">
        <fgColor indexed="43"/>
      </patternFill>
    </fill>
    <fill>
      <patternFill patternType="solid">
        <fgColor indexed="47"/>
        <bgColor indexed="64"/>
      </patternFill>
    </fill>
    <fill>
      <patternFill patternType="solid">
        <fgColor indexed="42"/>
        <bgColor indexed="64"/>
      </patternFill>
    </fill>
    <fill>
      <patternFill patternType="solid">
        <fgColor indexed="43"/>
        <bgColor indexed="64"/>
      </patternFill>
    </fill>
    <fill>
      <patternFill patternType="solid">
        <fgColor indexed="51"/>
        <bgColor indexed="64"/>
      </patternFill>
    </fill>
    <fill>
      <patternFill patternType="solid">
        <fgColor indexed="10"/>
        <bgColor indexed="64"/>
      </patternFill>
    </fill>
    <fill>
      <patternFill patternType="solid">
        <fgColor indexed="15"/>
        <bgColor indexed="64"/>
      </patternFill>
    </fill>
    <fill>
      <patternFill patternType="solid">
        <fgColor indexed="11"/>
        <bgColor indexed="64"/>
      </patternFill>
    </fill>
    <fill>
      <patternFill patternType="solid">
        <fgColor theme="4"/>
        <bgColor indexed="64"/>
      </patternFill>
    </fill>
    <fill>
      <patternFill patternType="solid">
        <fgColor theme="8"/>
        <bgColor indexed="64"/>
      </patternFill>
    </fill>
  </fills>
  <borders count="8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ck">
        <color indexed="23"/>
      </left>
      <right/>
      <top style="thick">
        <color indexed="23"/>
      </top>
      <bottom/>
      <diagonal/>
    </border>
    <border>
      <left/>
      <right/>
      <top style="thick">
        <color indexed="23"/>
      </top>
      <bottom/>
      <diagonal/>
    </border>
    <border>
      <left/>
      <right style="thick">
        <color indexed="23"/>
      </right>
      <top style="thick">
        <color indexed="23"/>
      </top>
      <bottom/>
      <diagonal/>
    </border>
    <border>
      <left style="thick">
        <color indexed="23"/>
      </left>
      <right/>
      <top/>
      <bottom/>
      <diagonal/>
    </border>
    <border>
      <left/>
      <right style="thick">
        <color indexed="23"/>
      </right>
      <top/>
      <bottom/>
      <diagonal/>
    </border>
    <border>
      <left style="thick">
        <color indexed="23"/>
      </left>
      <right/>
      <top/>
      <bottom style="thick">
        <color indexed="23"/>
      </bottom>
      <diagonal/>
    </border>
    <border>
      <left/>
      <right/>
      <top/>
      <bottom style="thick">
        <color indexed="23"/>
      </bottom>
      <diagonal/>
    </border>
    <border>
      <left/>
      <right style="thick">
        <color indexed="23"/>
      </right>
      <top/>
      <bottom style="thick">
        <color indexed="23"/>
      </bottom>
      <diagonal/>
    </border>
    <border>
      <left/>
      <right/>
      <top style="medium">
        <color indexed="23"/>
      </top>
      <bottom/>
      <diagonal/>
    </border>
    <border>
      <left/>
      <right style="medium">
        <color indexed="23"/>
      </right>
      <top style="medium">
        <color indexed="23"/>
      </top>
      <bottom/>
      <diagonal/>
    </border>
    <border>
      <left/>
      <right/>
      <top/>
      <bottom style="medium">
        <color indexed="23"/>
      </bottom>
      <diagonal/>
    </border>
    <border>
      <left/>
      <right style="medium">
        <color indexed="23"/>
      </right>
      <top/>
      <bottom style="medium">
        <color indexed="23"/>
      </bottom>
      <diagonal/>
    </border>
    <border>
      <left/>
      <right style="medium">
        <color indexed="23"/>
      </right>
      <top/>
      <bottom/>
      <diagonal/>
    </border>
    <border>
      <left style="medium">
        <color indexed="64"/>
      </left>
      <right/>
      <top/>
      <bottom style="medium">
        <color indexed="64"/>
      </bottom>
      <diagonal/>
    </border>
    <border>
      <left style="medium">
        <color indexed="64"/>
      </left>
      <right/>
      <top style="thick">
        <color indexed="23"/>
      </top>
      <bottom/>
      <diagonal/>
    </border>
    <border>
      <left style="medium">
        <color indexed="64"/>
      </left>
      <right/>
      <top/>
      <bottom/>
      <diagonal/>
    </border>
    <border>
      <left style="medium">
        <color indexed="64"/>
      </left>
      <right/>
      <top style="medium">
        <color indexed="64"/>
      </top>
      <bottom/>
      <diagonal/>
    </border>
    <border>
      <left/>
      <right/>
      <top/>
      <bottom style="medium">
        <color indexed="64"/>
      </bottom>
      <diagonal/>
    </border>
    <border>
      <left/>
      <right style="medium">
        <color indexed="64"/>
      </right>
      <top/>
      <bottom/>
      <diagonal/>
    </border>
    <border>
      <left/>
      <right/>
      <top style="thin">
        <color indexed="64"/>
      </top>
      <bottom/>
      <diagonal/>
    </border>
    <border>
      <left/>
      <right style="thin">
        <color indexed="64"/>
      </right>
      <top/>
      <bottom style="double">
        <color indexed="64"/>
      </bottom>
      <diagonal/>
    </border>
    <border>
      <left/>
      <right/>
      <top/>
      <bottom style="thin">
        <color indexed="64"/>
      </bottom>
      <diagonal/>
    </border>
    <border>
      <left/>
      <right/>
      <top style="medium">
        <color indexed="64"/>
      </top>
      <bottom/>
      <diagonal/>
    </border>
    <border>
      <left/>
      <right/>
      <top/>
      <bottom style="hair">
        <color indexed="8"/>
      </bottom>
      <diagonal/>
    </border>
    <border>
      <left/>
      <right/>
      <top style="thick">
        <color indexed="8"/>
      </top>
      <bottom/>
      <diagonal/>
    </border>
    <border>
      <left/>
      <right/>
      <top/>
      <bottom style="dotted">
        <color indexed="55"/>
      </bottom>
      <diagonal/>
    </border>
    <border>
      <left/>
      <right/>
      <top style="dotted">
        <color indexed="55"/>
      </top>
      <bottom style="dotted">
        <color indexed="55"/>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23"/>
      </right>
      <top/>
      <bottom style="dotted">
        <color indexed="23"/>
      </bottom>
      <diagonal/>
    </border>
    <border>
      <left/>
      <right/>
      <top/>
      <bottom style="double">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ck">
        <color indexed="23"/>
      </bottom>
      <diagonal/>
    </border>
    <border>
      <left/>
      <right style="medium">
        <color indexed="64"/>
      </right>
      <top/>
      <bottom style="thick">
        <color indexed="23"/>
      </bottom>
      <diagonal/>
    </border>
    <border>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right style="medium">
        <color indexed="64"/>
      </right>
      <top/>
      <bottom style="double">
        <color indexed="64"/>
      </bottom>
      <diagonal/>
    </border>
    <border>
      <left/>
      <right style="thin">
        <color indexed="64"/>
      </right>
      <top style="thin">
        <color indexed="64"/>
      </top>
      <bottom/>
      <diagonal/>
    </border>
    <border>
      <left style="medium">
        <color indexed="64"/>
      </left>
      <right/>
      <top/>
      <bottom style="medium">
        <color indexed="23"/>
      </bottom>
      <diagonal/>
    </border>
    <border>
      <left style="medium">
        <color indexed="64"/>
      </left>
      <right/>
      <top style="medium">
        <color indexed="23"/>
      </top>
      <bottom/>
      <diagonal/>
    </border>
    <border>
      <left/>
      <right style="medium">
        <color indexed="23"/>
      </right>
      <top/>
      <bottom style="medium">
        <color indexed="64"/>
      </bottom>
      <diagonal/>
    </border>
    <border>
      <left style="medium">
        <color indexed="64"/>
      </left>
      <right/>
      <top style="thin">
        <color indexed="64"/>
      </top>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bottom style="hair">
        <color indexed="8"/>
      </bottom>
      <diagonal/>
    </border>
    <border>
      <left style="medium">
        <color indexed="64"/>
      </left>
      <right/>
      <top style="thick">
        <color indexed="8"/>
      </top>
      <bottom/>
      <diagonal/>
    </border>
    <border>
      <left/>
      <right style="medium">
        <color indexed="64"/>
      </right>
      <top style="thick">
        <color indexed="8"/>
      </top>
      <bottom/>
      <diagonal/>
    </border>
    <border>
      <left style="medium">
        <color indexed="23"/>
      </left>
      <right style="medium">
        <color indexed="64"/>
      </right>
      <top/>
      <bottom/>
      <diagonal/>
    </border>
    <border>
      <left/>
      <right style="medium">
        <color indexed="64"/>
      </right>
      <top/>
      <bottom style="thick">
        <color indexed="8"/>
      </bottom>
      <diagonal/>
    </border>
    <border>
      <left style="medium">
        <color indexed="64"/>
      </left>
      <right/>
      <top/>
      <bottom style="thick">
        <color indexed="8"/>
      </bottom>
      <diagonal/>
    </border>
    <border>
      <left/>
      <right/>
      <top/>
      <bottom style="thick">
        <color indexed="8"/>
      </bottom>
      <diagonal/>
    </border>
    <border>
      <left style="medium">
        <color indexed="23"/>
      </left>
      <right style="medium">
        <color indexed="64"/>
      </right>
      <top/>
      <bottom style="medium">
        <color indexed="64"/>
      </bottom>
      <diagonal/>
    </border>
    <border>
      <left style="medium">
        <color indexed="64"/>
      </left>
      <right/>
      <top style="medium">
        <color indexed="64"/>
      </top>
      <bottom style="medium">
        <color indexed="23"/>
      </bottom>
      <diagonal/>
    </border>
    <border>
      <left/>
      <right/>
      <top style="medium">
        <color indexed="64"/>
      </top>
      <bottom style="medium">
        <color indexed="23"/>
      </bottom>
      <diagonal/>
    </border>
    <border>
      <left/>
      <right/>
      <top/>
      <bottom style="dotted">
        <color indexed="23"/>
      </bottom>
      <diagonal/>
    </border>
    <border>
      <left/>
      <right style="medium">
        <color indexed="64"/>
      </right>
      <top style="thin">
        <color indexed="64"/>
      </top>
      <bottom style="thin">
        <color indexed="64"/>
      </bottom>
      <diagonal/>
    </border>
  </borders>
  <cellStyleXfs count="43">
    <xf numFmtId="0" fontId="0" fillId="0" borderId="0"/>
    <xf numFmtId="0" fontId="47" fillId="2"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2"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8" fillId="9"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6" borderId="0" applyNumberFormat="0" applyBorder="0" applyAlignment="0" applyProtection="0"/>
    <xf numFmtId="0" fontId="48" fillId="9"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9"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50" fillId="2" borderId="1" applyNumberFormat="0" applyAlignment="0" applyProtection="0"/>
    <xf numFmtId="0" fontId="51" fillId="15" borderId="2" applyNumberFormat="0" applyAlignment="0" applyProtection="0"/>
    <xf numFmtId="0" fontId="52" fillId="0" borderId="0" applyNumberFormat="0" applyFill="0" applyBorder="0" applyAlignment="0" applyProtection="0"/>
    <xf numFmtId="0" fontId="53" fillId="16"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3" fillId="0" borderId="0" applyNumberFormat="0" applyFill="0" applyBorder="0" applyAlignment="0" applyProtection="0">
      <alignment vertical="top"/>
      <protection locked="0"/>
    </xf>
    <xf numFmtId="0" fontId="57" fillId="8" borderId="1" applyNumberFormat="0" applyAlignment="0" applyProtection="0"/>
    <xf numFmtId="0" fontId="58" fillId="0" borderId="6" applyNumberFormat="0" applyFill="0" applyAlignment="0" applyProtection="0"/>
    <xf numFmtId="0" fontId="59" fillId="17" borderId="0" applyNumberFormat="0" applyBorder="0" applyAlignment="0" applyProtection="0"/>
    <xf numFmtId="0" fontId="1" fillId="5" borderId="7" applyNumberFormat="0" applyFont="0" applyAlignment="0" applyProtection="0"/>
    <xf numFmtId="0" fontId="60" fillId="2" borderId="8" applyNumberFormat="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490">
    <xf numFmtId="0" fontId="0" fillId="0" borderId="0" xfId="0"/>
    <xf numFmtId="0" fontId="0" fillId="0" borderId="0" xfId="0" applyBorder="1"/>
    <xf numFmtId="0" fontId="0" fillId="0" borderId="0" xfId="0" applyBorder="1" applyAlignment="1"/>
    <xf numFmtId="0" fontId="17" fillId="0" borderId="0" xfId="0" applyFont="1"/>
    <xf numFmtId="0" fontId="0" fillId="0" borderId="0" xfId="0" applyProtection="1">
      <protection hidden="1"/>
    </xf>
    <xf numFmtId="0" fontId="5" fillId="0" borderId="0" xfId="0" applyFont="1" applyBorder="1" applyAlignment="1" applyProtection="1">
      <alignment horizontal="center"/>
      <protection hidden="1"/>
    </xf>
    <xf numFmtId="0" fontId="16" fillId="0" borderId="0" xfId="0" applyFont="1" applyFill="1" applyBorder="1" applyAlignment="1" applyProtection="1">
      <alignment horizontal="center" vertical="center"/>
      <protection hidden="1"/>
    </xf>
    <xf numFmtId="0" fontId="2" fillId="0" borderId="0" xfId="0" applyFont="1" applyBorder="1" applyProtection="1">
      <protection hidden="1"/>
    </xf>
    <xf numFmtId="0" fontId="0" fillId="0" borderId="0" xfId="0" applyBorder="1" applyProtection="1">
      <protection hidden="1"/>
    </xf>
    <xf numFmtId="0" fontId="6" fillId="0" borderId="0" xfId="0" applyFont="1" applyBorder="1" applyProtection="1">
      <protection hidden="1"/>
    </xf>
    <xf numFmtId="0" fontId="7" fillId="0" borderId="0" xfId="0" applyFont="1" applyBorder="1" applyProtection="1">
      <protection hidden="1"/>
    </xf>
    <xf numFmtId="0" fontId="0" fillId="0" borderId="0" xfId="0" applyAlignment="1" applyProtection="1">
      <alignment horizontal="center"/>
      <protection hidden="1"/>
    </xf>
    <xf numFmtId="0" fontId="2" fillId="0" borderId="0" xfId="0" applyFont="1" applyFill="1" applyBorder="1" applyAlignment="1" applyProtection="1">
      <alignment horizontal="center"/>
      <protection hidden="1"/>
    </xf>
    <xf numFmtId="0" fontId="2" fillId="0" borderId="0" xfId="0" applyFont="1" applyFill="1" applyBorder="1" applyProtection="1">
      <protection hidden="1"/>
    </xf>
    <xf numFmtId="0" fontId="0" fillId="0" borderId="0" xfId="0" applyFill="1" applyProtection="1">
      <protection hidden="1"/>
    </xf>
    <xf numFmtId="0" fontId="0" fillId="0" borderId="0" xfId="0" applyFill="1" applyBorder="1" applyAlignment="1" applyProtection="1">
      <protection hidden="1"/>
    </xf>
    <xf numFmtId="0" fontId="0" fillId="0" borderId="10" xfId="0" applyBorder="1" applyProtection="1">
      <protection hidden="1"/>
    </xf>
    <xf numFmtId="0" fontId="13" fillId="0" borderId="11" xfId="0" applyFont="1" applyBorder="1" applyAlignment="1" applyProtection="1">
      <alignment horizontal="center" vertical="center"/>
      <protection hidden="1"/>
    </xf>
    <xf numFmtId="0" fontId="14" fillId="0" borderId="11" xfId="0" applyFont="1" applyBorder="1" applyAlignment="1" applyProtection="1">
      <alignment horizontal="left"/>
      <protection hidden="1"/>
    </xf>
    <xf numFmtId="0" fontId="14" fillId="0" borderId="12" xfId="0" applyFont="1" applyBorder="1" applyAlignment="1" applyProtection="1">
      <alignment horizontal="left"/>
      <protection hidden="1"/>
    </xf>
    <xf numFmtId="0" fontId="0" fillId="0" borderId="13" xfId="0" applyBorder="1" applyProtection="1">
      <protection hidden="1"/>
    </xf>
    <xf numFmtId="0" fontId="14" fillId="0" borderId="0" xfId="0" applyFont="1" applyBorder="1" applyAlignment="1" applyProtection="1">
      <alignment horizontal="left"/>
      <protection hidden="1"/>
    </xf>
    <xf numFmtId="0" fontId="14" fillId="0" borderId="14" xfId="0" applyFont="1" applyBorder="1" applyAlignment="1" applyProtection="1">
      <alignment horizontal="left"/>
      <protection hidden="1"/>
    </xf>
    <xf numFmtId="0" fontId="0" fillId="0" borderId="15" xfId="0" applyBorder="1" applyProtection="1">
      <protection hidden="1"/>
    </xf>
    <xf numFmtId="0" fontId="0" fillId="0" borderId="16" xfId="0" applyBorder="1" applyProtection="1">
      <protection hidden="1"/>
    </xf>
    <xf numFmtId="0" fontId="14" fillId="0" borderId="16" xfId="0" applyFont="1" applyBorder="1" applyAlignment="1" applyProtection="1">
      <alignment horizontal="left"/>
      <protection hidden="1"/>
    </xf>
    <xf numFmtId="0" fontId="14" fillId="0" borderId="17" xfId="0" applyFont="1" applyBorder="1" applyAlignment="1" applyProtection="1">
      <alignment horizontal="left"/>
      <protection hidden="1"/>
    </xf>
    <xf numFmtId="0" fontId="13" fillId="0" borderId="0" xfId="0" applyFont="1" applyBorder="1" applyAlignment="1" applyProtection="1">
      <protection hidden="1"/>
    </xf>
    <xf numFmtId="0" fontId="19" fillId="0" borderId="0" xfId="0" applyFont="1" applyBorder="1" applyAlignment="1" applyProtection="1">
      <protection hidden="1"/>
    </xf>
    <xf numFmtId="0" fontId="14" fillId="0" borderId="18" xfId="0" applyFont="1" applyBorder="1" applyAlignment="1" applyProtection="1">
      <alignment horizontal="left"/>
      <protection hidden="1"/>
    </xf>
    <xf numFmtId="0" fontId="14" fillId="0" borderId="19" xfId="0" applyFont="1" applyBorder="1" applyAlignment="1" applyProtection="1">
      <alignment horizontal="left"/>
      <protection hidden="1"/>
    </xf>
    <xf numFmtId="0" fontId="17" fillId="0" borderId="20" xfId="0" applyFont="1" applyBorder="1" applyProtection="1">
      <protection hidden="1"/>
    </xf>
    <xf numFmtId="0" fontId="17" fillId="0" borderId="21" xfId="0" applyFont="1" applyBorder="1" applyProtection="1">
      <protection hidden="1"/>
    </xf>
    <xf numFmtId="0" fontId="2" fillId="0" borderId="18" xfId="0" applyFont="1" applyBorder="1" applyProtection="1">
      <protection hidden="1"/>
    </xf>
    <xf numFmtId="0" fontId="2" fillId="0" borderId="19" xfId="0" applyFont="1" applyBorder="1" applyProtection="1">
      <protection hidden="1"/>
    </xf>
    <xf numFmtId="0" fontId="2" fillId="0" borderId="22" xfId="0" applyFont="1" applyBorder="1" applyProtection="1">
      <protection hidden="1"/>
    </xf>
    <xf numFmtId="0" fontId="0" fillId="0" borderId="0" xfId="0" applyBorder="1" applyAlignment="1" applyProtection="1">
      <alignment horizontal="left"/>
      <protection hidden="1"/>
    </xf>
    <xf numFmtId="0" fontId="5" fillId="0" borderId="0" xfId="0" applyFont="1" applyFill="1" applyBorder="1" applyAlignment="1" applyProtection="1">
      <alignment horizontal="center"/>
      <protection hidden="1"/>
    </xf>
    <xf numFmtId="0" fontId="0" fillId="0" borderId="0" xfId="0" applyBorder="1" applyAlignment="1" applyProtection="1">
      <protection hidden="1"/>
    </xf>
    <xf numFmtId="0" fontId="6" fillId="0" borderId="0" xfId="0" applyFont="1" applyBorder="1" applyAlignment="1" applyProtection="1">
      <alignment vertical="top"/>
      <protection hidden="1"/>
    </xf>
    <xf numFmtId="0" fontId="15" fillId="0" borderId="0" xfId="0" applyFont="1" applyBorder="1" applyAlignment="1" applyProtection="1">
      <alignment horizontal="center"/>
      <protection hidden="1"/>
    </xf>
    <xf numFmtId="0" fontId="7" fillId="0" borderId="0" xfId="0" applyFont="1" applyBorder="1" applyAlignment="1" applyProtection="1">
      <alignment vertical="top"/>
      <protection hidden="1"/>
    </xf>
    <xf numFmtId="0" fontId="15" fillId="0" borderId="0" xfId="0" applyFont="1" applyFill="1" applyBorder="1" applyAlignment="1">
      <alignment horizontal="center"/>
    </xf>
    <xf numFmtId="0" fontId="0" fillId="0" borderId="0" xfId="0" applyFill="1" applyBorder="1" applyAlignment="1"/>
    <xf numFmtId="0" fontId="2" fillId="0" borderId="0" xfId="0" applyFont="1" applyFill="1" applyBorder="1" applyAlignment="1" applyProtection="1">
      <protection hidden="1"/>
    </xf>
    <xf numFmtId="0" fontId="2" fillId="0" borderId="23" xfId="0" applyFont="1" applyFill="1" applyBorder="1" applyAlignment="1" applyProtection="1">
      <alignment horizontal="center"/>
      <protection hidden="1"/>
    </xf>
    <xf numFmtId="0" fontId="8" fillId="0" borderId="0" xfId="0" applyFont="1" applyFill="1" applyBorder="1" applyAlignment="1">
      <alignment horizontal="center"/>
    </xf>
    <xf numFmtId="0" fontId="0" fillId="0" borderId="0" xfId="0" applyFill="1"/>
    <xf numFmtId="0" fontId="13" fillId="0" borderId="16" xfId="0" applyFont="1" applyFill="1" applyBorder="1" applyAlignment="1" applyProtection="1">
      <alignment horizontal="center"/>
      <protection hidden="1"/>
    </xf>
    <xf numFmtId="0" fontId="0" fillId="0" borderId="16" xfId="0" applyBorder="1"/>
    <xf numFmtId="0" fontId="25" fillId="0" borderId="16" xfId="0" applyFont="1" applyBorder="1" applyAlignment="1" applyProtection="1">
      <alignment horizontal="left"/>
      <protection hidden="1"/>
    </xf>
    <xf numFmtId="0" fontId="9" fillId="0" borderId="0" xfId="0" applyFont="1" applyFill="1" applyBorder="1" applyAlignment="1" applyProtection="1">
      <alignment horizontal="center" vertical="center"/>
      <protection hidden="1"/>
    </xf>
    <xf numFmtId="0" fontId="0" fillId="0" borderId="24" xfId="0" applyBorder="1"/>
    <xf numFmtId="0" fontId="0" fillId="0" borderId="25" xfId="0" applyBorder="1"/>
    <xf numFmtId="0" fontId="0" fillId="0" borderId="25" xfId="0" applyFill="1" applyBorder="1"/>
    <xf numFmtId="0" fontId="2" fillId="0" borderId="25" xfId="0" applyFont="1" applyFill="1" applyBorder="1"/>
    <xf numFmtId="0" fontId="2" fillId="0" borderId="25" xfId="0" applyFont="1" applyFill="1" applyBorder="1" applyProtection="1">
      <protection hidden="1"/>
    </xf>
    <xf numFmtId="0" fontId="26" fillId="0" borderId="0" xfId="0" applyFont="1" applyFill="1" applyBorder="1" applyAlignment="1" applyProtection="1">
      <alignment horizontal="center" vertical="center"/>
      <protection hidden="1"/>
    </xf>
    <xf numFmtId="0" fontId="2" fillId="0" borderId="26" xfId="0" applyFont="1" applyFill="1" applyBorder="1" applyAlignment="1" applyProtection="1">
      <alignment horizontal="center"/>
      <protection hidden="1"/>
    </xf>
    <xf numFmtId="0" fontId="10" fillId="0" borderId="27" xfId="0" applyFont="1" applyFill="1" applyBorder="1" applyAlignment="1" applyProtection="1">
      <alignment horizontal="left" vertical="center"/>
      <protection hidden="1"/>
    </xf>
    <xf numFmtId="0" fontId="0" fillId="0" borderId="27" xfId="0" applyFill="1" applyBorder="1" applyAlignment="1" applyProtection="1">
      <alignment horizontal="center" vertical="center"/>
      <protection hidden="1"/>
    </xf>
    <xf numFmtId="0" fontId="15" fillId="0" borderId="0" xfId="0" applyFont="1"/>
    <xf numFmtId="1" fontId="0" fillId="0" borderId="0" xfId="0" applyNumberFormat="1"/>
    <xf numFmtId="0" fontId="0" fillId="0" borderId="0" xfId="0" applyAlignment="1">
      <alignment horizontal="center" readingOrder="1"/>
    </xf>
    <xf numFmtId="0" fontId="0" fillId="0" borderId="0" xfId="0" applyAlignment="1">
      <alignment wrapText="1"/>
    </xf>
    <xf numFmtId="0" fontId="8" fillId="0" borderId="0" xfId="0" applyFont="1" applyFill="1" applyBorder="1" applyAlignment="1" applyProtection="1">
      <alignment horizontal="center" vertical="center"/>
      <protection hidden="1"/>
    </xf>
    <xf numFmtId="0" fontId="40" fillId="0" borderId="0" xfId="0" applyFont="1" applyBorder="1" applyAlignment="1" applyProtection="1">
      <alignment horizontal="left" vertical="top"/>
      <protection hidden="1"/>
    </xf>
    <xf numFmtId="0" fontId="0" fillId="0" borderId="0" xfId="0" applyBorder="1" applyAlignment="1">
      <alignment wrapText="1"/>
    </xf>
    <xf numFmtId="0" fontId="0" fillId="0" borderId="28" xfId="0" applyBorder="1"/>
    <xf numFmtId="0" fontId="8" fillId="0" borderId="0" xfId="0" applyFont="1" applyBorder="1" applyAlignment="1"/>
    <xf numFmtId="0" fontId="2" fillId="0" borderId="25" xfId="0" applyFont="1" applyFill="1" applyBorder="1" applyAlignment="1" applyProtection="1">
      <alignment horizontal="center"/>
      <protection hidden="1"/>
    </xf>
    <xf numFmtId="0" fontId="40" fillId="0" borderId="0" xfId="0" applyFont="1" applyBorder="1" applyAlignment="1" applyProtection="1">
      <alignment horizontal="center" vertical="top"/>
      <protection hidden="1"/>
    </xf>
    <xf numFmtId="0" fontId="0" fillId="0" borderId="29" xfId="0" applyBorder="1" applyAlignment="1"/>
    <xf numFmtId="0" fontId="24" fillId="0" borderId="0" xfId="0" applyFont="1" applyBorder="1" applyAlignment="1" applyProtection="1">
      <alignment horizontal="center"/>
      <protection hidden="1"/>
    </xf>
    <xf numFmtId="0" fontId="2" fillId="0" borderId="0" xfId="0" applyFont="1" applyBorder="1" applyAlignment="1">
      <alignment vertical="center"/>
    </xf>
    <xf numFmtId="0" fontId="44" fillId="0" borderId="0" xfId="0" applyFont="1" applyFill="1" applyBorder="1" applyAlignment="1">
      <alignment vertical="top"/>
    </xf>
    <xf numFmtId="0" fontId="0" fillId="0" borderId="0" xfId="0" applyFill="1" applyBorder="1" applyAlignment="1" applyProtection="1">
      <alignment horizontal="center" vertical="center"/>
      <protection hidden="1"/>
    </xf>
    <xf numFmtId="0" fontId="0" fillId="0" borderId="30" xfId="0" applyBorder="1" applyAlignment="1"/>
    <xf numFmtId="0" fontId="64" fillId="0" borderId="0" xfId="0" applyFont="1" applyProtection="1">
      <protection hidden="1"/>
    </xf>
    <xf numFmtId="0" fontId="38" fillId="0" borderId="0" xfId="0" applyFont="1" applyFill="1" applyProtection="1">
      <protection hidden="1"/>
    </xf>
    <xf numFmtId="0" fontId="38" fillId="0" borderId="0" xfId="0" applyFont="1" applyProtection="1">
      <protection hidden="1"/>
    </xf>
    <xf numFmtId="0" fontId="11" fillId="0" borderId="0" xfId="0" applyFont="1" applyFill="1" applyBorder="1" applyAlignment="1" applyProtection="1">
      <alignment horizontal="center" vertical="center"/>
      <protection locked="0" hidden="1"/>
    </xf>
    <xf numFmtId="0" fontId="42" fillId="0" borderId="0" xfId="0" applyFont="1" applyAlignment="1" applyProtection="1">
      <alignment vertical="top" wrapText="1" readingOrder="1"/>
      <protection locked="0"/>
    </xf>
    <xf numFmtId="0" fontId="42" fillId="0" borderId="0" xfId="0" applyFont="1" applyAlignment="1" applyProtection="1">
      <alignment horizontal="center" vertical="top" wrapText="1" readingOrder="1"/>
      <protection locked="0"/>
    </xf>
    <xf numFmtId="1" fontId="42" fillId="0" borderId="0" xfId="0" applyNumberFormat="1" applyFont="1" applyAlignment="1" applyProtection="1">
      <alignment horizontal="center" vertical="top" wrapText="1" readingOrder="1"/>
      <protection locked="0"/>
    </xf>
    <xf numFmtId="0" fontId="0" fillId="0" borderId="0" xfId="0" applyBorder="1" applyAlignment="1" applyProtection="1">
      <alignment horizontal="left"/>
      <protection locked="0"/>
    </xf>
    <xf numFmtId="0" fontId="44" fillId="0" borderId="0" xfId="0" applyFont="1" applyBorder="1" applyAlignment="1" applyProtection="1">
      <alignment vertical="top"/>
      <protection hidden="1"/>
    </xf>
    <xf numFmtId="0" fontId="40" fillId="0" borderId="0" xfId="0" applyFont="1" applyBorder="1" applyAlignment="1" applyProtection="1">
      <alignment vertical="top"/>
      <protection hidden="1"/>
    </xf>
    <xf numFmtId="0" fontId="0" fillId="0" borderId="0" xfId="0" applyFill="1" applyBorder="1"/>
    <xf numFmtId="0" fontId="15" fillId="0" borderId="0" xfId="0" applyFont="1" applyFill="1" applyBorder="1" applyAlignment="1" applyProtection="1">
      <alignment horizontal="left"/>
      <protection locked="0"/>
    </xf>
    <xf numFmtId="0" fontId="68" fillId="0" borderId="31" xfId="0" applyFont="1" applyFill="1" applyBorder="1" applyAlignment="1" applyProtection="1">
      <alignment horizontal="left"/>
      <protection locked="0"/>
    </xf>
    <xf numFmtId="0" fontId="40" fillId="0" borderId="31" xfId="0" applyFont="1" applyFill="1" applyBorder="1" applyAlignment="1" applyProtection="1">
      <protection locked="0"/>
    </xf>
    <xf numFmtId="0" fontId="0" fillId="18" borderId="32" xfId="0" applyFill="1" applyBorder="1" applyAlignment="1" applyProtection="1">
      <alignment horizontal="center"/>
      <protection hidden="1"/>
    </xf>
    <xf numFmtId="0" fontId="0" fillId="18" borderId="32" xfId="0" applyFill="1" applyBorder="1" applyAlignment="1" applyProtection="1">
      <alignment horizontal="center"/>
      <protection locked="0"/>
    </xf>
    <xf numFmtId="0" fontId="28" fillId="0" borderId="0" xfId="0" applyFont="1" applyBorder="1"/>
    <xf numFmtId="0" fontId="46" fillId="0" borderId="0" xfId="0" applyFont="1" applyFill="1" applyBorder="1" applyAlignment="1">
      <alignment horizontal="center" vertical="center"/>
    </xf>
    <xf numFmtId="0" fontId="0" fillId="0" borderId="0" xfId="0" applyBorder="1" applyAlignment="1" applyProtection="1">
      <protection locked="0"/>
    </xf>
    <xf numFmtId="0" fontId="23" fillId="0" borderId="33" xfId="0" applyFont="1" applyFill="1" applyBorder="1" applyAlignment="1" applyProtection="1">
      <alignment horizontal="center"/>
      <protection locked="0"/>
    </xf>
    <xf numFmtId="0" fontId="23" fillId="0" borderId="33" xfId="0" applyFont="1" applyFill="1" applyBorder="1" applyAlignment="1" applyProtection="1">
      <alignment horizontal="left"/>
      <protection locked="0"/>
    </xf>
    <xf numFmtId="0" fontId="0" fillId="0" borderId="0" xfId="0" applyFill="1" applyBorder="1" applyAlignment="1" applyProtection="1">
      <protection locked="0"/>
    </xf>
    <xf numFmtId="0" fontId="1" fillId="0" borderId="34" xfId="0" applyFont="1" applyBorder="1" applyAlignment="1" applyProtection="1">
      <alignment horizontal="center"/>
      <protection locked="0"/>
    </xf>
    <xf numFmtId="0" fontId="0" fillId="0" borderId="0" xfId="0" applyBorder="1" applyProtection="1">
      <protection locked="0"/>
    </xf>
    <xf numFmtId="0" fontId="3" fillId="0" borderId="0" xfId="34" applyBorder="1" applyAlignment="1" applyProtection="1">
      <protection locked="0"/>
    </xf>
    <xf numFmtId="0" fontId="0" fillId="0" borderId="0" xfId="0" applyBorder="1" applyAlignment="1" applyProtection="1">
      <alignment horizontal="right"/>
      <protection locked="0"/>
    </xf>
    <xf numFmtId="49" fontId="0" fillId="0" borderId="0" xfId="0" applyNumberFormat="1" applyBorder="1" applyProtection="1">
      <protection locked="0"/>
    </xf>
    <xf numFmtId="0" fontId="2" fillId="0" borderId="35" xfId="0" applyFont="1" applyBorder="1" applyProtection="1">
      <protection hidden="1"/>
    </xf>
    <xf numFmtId="0" fontId="17" fillId="0" borderId="35" xfId="0" applyFont="1" applyBorder="1" applyProtection="1">
      <protection hidden="1"/>
    </xf>
    <xf numFmtId="14" fontId="2" fillId="0" borderId="35" xfId="0" applyNumberFormat="1" applyFont="1" applyBorder="1" applyAlignment="1" applyProtection="1">
      <alignment horizontal="center"/>
      <protection hidden="1"/>
    </xf>
    <xf numFmtId="0" fontId="2" fillId="0" borderId="36" xfId="0" applyFont="1" applyBorder="1" applyProtection="1">
      <protection hidden="1"/>
    </xf>
    <xf numFmtId="0" fontId="17" fillId="0" borderId="36" xfId="0" applyFont="1" applyBorder="1" applyProtection="1">
      <protection hidden="1"/>
    </xf>
    <xf numFmtId="0" fontId="2" fillId="0" borderId="22" xfId="0" applyFont="1" applyBorder="1" applyAlignment="1" applyProtection="1">
      <protection hidden="1"/>
    </xf>
    <xf numFmtId="0" fontId="17" fillId="0" borderId="0" xfId="0" applyFont="1" applyBorder="1" applyAlignment="1" applyProtection="1">
      <protection hidden="1"/>
    </xf>
    <xf numFmtId="0" fontId="17" fillId="0" borderId="22" xfId="0" applyFont="1" applyBorder="1" applyAlignment="1" applyProtection="1">
      <protection hidden="1"/>
    </xf>
    <xf numFmtId="0" fontId="0" fillId="0" borderId="22" xfId="0" applyBorder="1" applyAlignment="1" applyProtection="1">
      <alignment vertical="top"/>
      <protection hidden="1"/>
    </xf>
    <xf numFmtId="0" fontId="17" fillId="0" borderId="18" xfId="0" applyFont="1" applyBorder="1" applyProtection="1">
      <protection hidden="1"/>
    </xf>
    <xf numFmtId="0" fontId="17" fillId="0" borderId="0" xfId="0" applyFont="1" applyBorder="1" applyProtection="1">
      <protection hidden="1"/>
    </xf>
    <xf numFmtId="0" fontId="17" fillId="0" borderId="22" xfId="0" applyFont="1" applyBorder="1" applyProtection="1">
      <protection hidden="1"/>
    </xf>
    <xf numFmtId="0" fontId="2" fillId="0" borderId="0" xfId="0" applyFont="1" applyBorder="1" applyAlignment="1" applyProtection="1">
      <alignment vertical="center"/>
      <protection hidden="1"/>
    </xf>
    <xf numFmtId="0" fontId="0" fillId="0" borderId="27" xfId="0" applyBorder="1" applyAlignment="1"/>
    <xf numFmtId="0" fontId="12" fillId="0" borderId="25" xfId="0" applyFont="1" applyFill="1" applyBorder="1" applyAlignment="1" applyProtection="1">
      <protection hidden="1"/>
    </xf>
    <xf numFmtId="0" fontId="28" fillId="0" borderId="0" xfId="0" applyFont="1" applyFill="1" applyBorder="1" applyAlignment="1"/>
    <xf numFmtId="0" fontId="2" fillId="0" borderId="0" xfId="0" applyFont="1" applyFill="1" applyBorder="1" applyAlignment="1" applyProtection="1">
      <alignment horizontal="left"/>
      <protection locked="0"/>
    </xf>
    <xf numFmtId="0" fontId="2" fillId="0" borderId="27" xfId="0" applyFont="1" applyBorder="1" applyAlignment="1"/>
    <xf numFmtId="0" fontId="15" fillId="0" borderId="0" xfId="0" applyFont="1" applyBorder="1" applyAlignment="1" applyProtection="1">
      <alignment horizontal="left"/>
      <protection locked="0"/>
    </xf>
    <xf numFmtId="0" fontId="15" fillId="0" borderId="0" xfId="0" applyFont="1" applyBorder="1"/>
    <xf numFmtId="0" fontId="0" fillId="0" borderId="25" xfId="0" applyBorder="1" applyAlignment="1" applyProtection="1">
      <protection locked="0"/>
    </xf>
    <xf numFmtId="0" fontId="0" fillId="0" borderId="28" xfId="0" applyBorder="1" applyAlignment="1" applyProtection="1">
      <protection locked="0"/>
    </xf>
    <xf numFmtId="0" fontId="4" fillId="0" borderId="37" xfId="0" applyFont="1" applyFill="1" applyBorder="1" applyAlignment="1" applyProtection="1">
      <alignment horizontal="center" vertical="center" textRotation="90"/>
      <protection locked="0"/>
    </xf>
    <xf numFmtId="0" fontId="13" fillId="0" borderId="26" xfId="0" applyFont="1" applyBorder="1" applyAlignment="1" applyProtection="1">
      <alignment horizontal="right" vertical="center"/>
      <protection hidden="1"/>
    </xf>
    <xf numFmtId="0" fontId="0" fillId="0" borderId="32" xfId="0" applyBorder="1" applyProtection="1">
      <protection hidden="1"/>
    </xf>
    <xf numFmtId="0" fontId="14" fillId="0" borderId="38" xfId="0" applyFont="1" applyBorder="1" applyAlignment="1">
      <alignment horizontal="center"/>
    </xf>
    <xf numFmtId="0" fontId="0" fillId="0" borderId="25" xfId="0" applyBorder="1" applyProtection="1">
      <protection hidden="1"/>
    </xf>
    <xf numFmtId="0" fontId="14" fillId="0" borderId="28" xfId="0" applyFont="1" applyBorder="1" applyAlignment="1">
      <alignment horizontal="center"/>
    </xf>
    <xf numFmtId="0" fontId="14" fillId="0" borderId="28" xfId="0" applyFont="1" applyBorder="1" applyAlignment="1" applyProtection="1">
      <alignment horizontal="left"/>
      <protection hidden="1"/>
    </xf>
    <xf numFmtId="0" fontId="15" fillId="0" borderId="33" xfId="0" applyFont="1" applyFill="1" applyBorder="1" applyAlignment="1" applyProtection="1">
      <alignment horizontal="left"/>
      <protection locked="0"/>
    </xf>
    <xf numFmtId="0" fontId="0" fillId="0" borderId="33" xfId="0" applyBorder="1" applyAlignment="1" applyProtection="1">
      <alignment horizontal="left"/>
      <protection locked="0"/>
    </xf>
    <xf numFmtId="14" fontId="2" fillId="0" borderId="39" xfId="0" applyNumberFormat="1" applyFont="1" applyFill="1" applyBorder="1" applyAlignment="1" applyProtection="1">
      <alignment horizontal="center"/>
      <protection hidden="1"/>
    </xf>
    <xf numFmtId="0" fontId="72" fillId="0" borderId="0" xfId="0" applyFont="1" applyBorder="1" applyAlignment="1" applyProtection="1">
      <alignment vertical="center"/>
      <protection locked="0"/>
    </xf>
    <xf numFmtId="0" fontId="19" fillId="0" borderId="16" xfId="0" applyFont="1" applyFill="1" applyBorder="1" applyAlignment="1" applyProtection="1">
      <alignment horizontal="center"/>
      <protection hidden="1"/>
    </xf>
    <xf numFmtId="0" fontId="14" fillId="0" borderId="16" xfId="0" applyFont="1" applyBorder="1" applyAlignment="1">
      <alignment horizontal="center"/>
    </xf>
    <xf numFmtId="0" fontId="19" fillId="0" borderId="0" xfId="0" applyFont="1" applyBorder="1" applyAlignment="1" applyProtection="1">
      <alignment horizontal="center" wrapText="1"/>
      <protection hidden="1"/>
    </xf>
    <xf numFmtId="0" fontId="0" fillId="0" borderId="0" xfId="0" applyBorder="1" applyAlignment="1" applyProtection="1">
      <alignment horizontal="center" wrapText="1"/>
      <protection hidden="1"/>
    </xf>
    <xf numFmtId="0" fontId="3" fillId="0" borderId="0" xfId="34" applyBorder="1" applyAlignment="1" applyProtection="1">
      <alignment horizontal="left"/>
      <protection locked="0"/>
    </xf>
    <xf numFmtId="0" fontId="14" fillId="0" borderId="0" xfId="0" applyFont="1" applyBorder="1" applyAlignment="1" applyProtection="1">
      <alignment horizontal="center"/>
      <protection hidden="1"/>
    </xf>
    <xf numFmtId="0" fontId="4" fillId="0" borderId="0" xfId="0" applyFont="1" applyBorder="1" applyAlignment="1" applyProtection="1">
      <protection hidden="1"/>
    </xf>
    <xf numFmtId="0" fontId="15" fillId="0" borderId="0" xfId="0" applyFont="1" applyBorder="1" applyAlignment="1" applyProtection="1">
      <alignment horizontal="right"/>
      <protection locked="0"/>
    </xf>
    <xf numFmtId="0" fontId="0" fillId="19" borderId="31" xfId="0" applyFill="1" applyBorder="1" applyAlignment="1" applyProtection="1">
      <alignment horizontal="left"/>
      <protection locked="0"/>
    </xf>
    <xf numFmtId="0" fontId="1" fillId="0" borderId="40" xfId="0" applyFont="1" applyBorder="1" applyAlignment="1">
      <alignment horizontal="center"/>
    </xf>
    <xf numFmtId="0" fontId="0" fillId="0" borderId="0" xfId="0" applyBorder="1" applyAlignment="1">
      <alignment horizontal="center" vertical="center"/>
    </xf>
    <xf numFmtId="0" fontId="0" fillId="0" borderId="0" xfId="0" applyBorder="1" applyAlignment="1">
      <alignment horizontal="center"/>
    </xf>
    <xf numFmtId="0" fontId="44" fillId="0" borderId="29" xfId="0" applyFont="1" applyFill="1" applyBorder="1" applyAlignment="1">
      <alignment horizontal="center" vertical="top"/>
    </xf>
    <xf numFmtId="0" fontId="15" fillId="19" borderId="41" xfId="0" applyFont="1" applyFill="1" applyBorder="1" applyAlignment="1" applyProtection="1">
      <alignment horizontal="left" vertical="center"/>
      <protection locked="0"/>
    </xf>
    <xf numFmtId="0" fontId="15" fillId="19" borderId="31" xfId="0" applyFont="1" applyFill="1" applyBorder="1" applyAlignment="1" applyProtection="1">
      <alignment horizontal="left"/>
      <protection locked="0"/>
    </xf>
    <xf numFmtId="0" fontId="0" fillId="0" borderId="0" xfId="0" applyAlignment="1">
      <alignment horizontal="left"/>
    </xf>
    <xf numFmtId="0" fontId="75" fillId="0" borderId="0" xfId="0" applyFont="1" applyFill="1" applyBorder="1" applyAlignment="1" applyProtection="1">
      <alignment horizontal="center" vertical="center"/>
      <protection locked="0"/>
    </xf>
    <xf numFmtId="0" fontId="74" fillId="0" borderId="0" xfId="0" applyFont="1" applyBorder="1" applyAlignment="1" applyProtection="1">
      <alignment horizontal="center" shrinkToFit="1"/>
      <protection hidden="1"/>
    </xf>
    <xf numFmtId="0" fontId="18" fillId="0" borderId="0" xfId="0" applyFont="1" applyFill="1" applyBorder="1" applyAlignment="1" applyProtection="1">
      <alignment horizontal="center" vertical="center"/>
      <protection locked="0"/>
    </xf>
    <xf numFmtId="0" fontId="0" fillId="19" borderId="42" xfId="0" applyFill="1" applyBorder="1" applyAlignment="1" applyProtection="1">
      <alignment horizontal="left"/>
      <protection locked="0"/>
    </xf>
    <xf numFmtId="0" fontId="43" fillId="19" borderId="43" xfId="0" applyFont="1" applyFill="1" applyBorder="1" applyAlignment="1" applyProtection="1">
      <alignment horizontal="center"/>
      <protection locked="0"/>
    </xf>
    <xf numFmtId="0" fontId="43" fillId="19" borderId="44" xfId="0" applyFont="1" applyFill="1" applyBorder="1" applyAlignment="1" applyProtection="1">
      <alignment horizontal="center"/>
      <protection locked="0"/>
    </xf>
    <xf numFmtId="0" fontId="0" fillId="0" borderId="32" xfId="0" applyBorder="1" applyAlignment="1"/>
    <xf numFmtId="0" fontId="2" fillId="0" borderId="0" xfId="0" applyFont="1" applyBorder="1"/>
    <xf numFmtId="0" fontId="0" fillId="0" borderId="32" xfId="0" applyFill="1" applyBorder="1" applyAlignment="1" applyProtection="1">
      <protection hidden="1"/>
    </xf>
    <xf numFmtId="0" fontId="2" fillId="0" borderId="32" xfId="0" applyFont="1" applyFill="1" applyBorder="1" applyAlignment="1" applyProtection="1">
      <protection hidden="1"/>
    </xf>
    <xf numFmtId="0" fontId="2" fillId="0" borderId="27" xfId="0" applyFont="1" applyFill="1" applyBorder="1" applyAlignment="1" applyProtection="1">
      <protection hidden="1"/>
    </xf>
    <xf numFmtId="0" fontId="0" fillId="0" borderId="27" xfId="0" applyBorder="1" applyAlignment="1" applyProtection="1">
      <protection hidden="1"/>
    </xf>
    <xf numFmtId="0" fontId="0" fillId="0" borderId="27" xfId="0" applyFill="1" applyBorder="1" applyAlignment="1" applyProtection="1">
      <protection hidden="1"/>
    </xf>
    <xf numFmtId="0" fontId="10" fillId="0" borderId="0" xfId="0" applyFont="1" applyFill="1" applyBorder="1" applyAlignment="1" applyProtection="1">
      <alignment horizontal="left" vertical="center"/>
      <protection hidden="1"/>
    </xf>
    <xf numFmtId="0" fontId="12" fillId="0" borderId="0" xfId="0" applyFont="1" applyFill="1" applyBorder="1" applyAlignment="1" applyProtection="1">
      <protection hidden="1"/>
    </xf>
    <xf numFmtId="0" fontId="39" fillId="0" borderId="0" xfId="0" applyFont="1" applyFill="1" applyBorder="1" applyAlignment="1" applyProtection="1">
      <protection hidden="1"/>
    </xf>
    <xf numFmtId="0" fontId="41" fillId="0" borderId="0" xfId="0" applyFont="1" applyFill="1" applyBorder="1" applyAlignment="1" applyProtection="1">
      <alignment horizontal="right"/>
      <protection hidden="1"/>
    </xf>
    <xf numFmtId="0" fontId="0" fillId="20" borderId="0" xfId="0" applyFill="1" applyBorder="1" applyAlignment="1" applyProtection="1">
      <alignment horizontal="center"/>
      <protection locked="0"/>
    </xf>
    <xf numFmtId="0" fontId="0" fillId="0" borderId="0" xfId="0" applyBorder="1" applyAlignment="1" applyProtection="1">
      <alignment horizontal="center"/>
      <protection hidden="1"/>
    </xf>
    <xf numFmtId="0" fontId="12" fillId="0" borderId="25" xfId="0" applyFont="1" applyBorder="1" applyAlignment="1">
      <alignment horizontal="center" vertical="center"/>
    </xf>
    <xf numFmtId="0" fontId="24" fillId="0" borderId="0" xfId="0" applyFont="1" applyBorder="1" applyAlignment="1">
      <alignment horizontal="left" vertical="center"/>
    </xf>
    <xf numFmtId="0" fontId="12" fillId="0" borderId="0" xfId="0" applyFont="1" applyFill="1" applyBorder="1" applyAlignment="1" applyProtection="1">
      <alignment horizontal="left"/>
      <protection hidden="1"/>
    </xf>
    <xf numFmtId="0" fontId="12" fillId="0" borderId="0" xfId="0" applyFont="1" applyFill="1" applyBorder="1" applyAlignment="1" applyProtection="1">
      <alignment horizontal="center"/>
      <protection hidden="1"/>
    </xf>
    <xf numFmtId="164" fontId="0" fillId="0" borderId="0" xfId="0" applyNumberFormat="1" applyFill="1" applyBorder="1" applyAlignment="1" applyProtection="1">
      <alignment horizontal="right"/>
      <protection hidden="1"/>
    </xf>
    <xf numFmtId="164" fontId="0" fillId="0" borderId="0" xfId="0" applyNumberFormat="1" applyFill="1" applyBorder="1" applyAlignment="1" applyProtection="1">
      <protection hidden="1"/>
    </xf>
    <xf numFmtId="0" fontId="2" fillId="0" borderId="0" xfId="0" applyFont="1" applyBorder="1" applyAlignment="1" applyProtection="1">
      <alignment horizontal="center"/>
      <protection hidden="1"/>
    </xf>
    <xf numFmtId="0" fontId="12" fillId="0" borderId="32" xfId="0" applyFont="1" applyFill="1" applyBorder="1" applyAlignment="1" applyProtection="1">
      <alignment horizontal="left"/>
      <protection hidden="1"/>
    </xf>
    <xf numFmtId="0" fontId="12" fillId="0" borderId="32" xfId="0" applyFont="1" applyFill="1" applyBorder="1" applyAlignment="1" applyProtection="1">
      <alignment horizontal="center"/>
      <protection hidden="1"/>
    </xf>
    <xf numFmtId="164" fontId="0" fillId="0" borderId="32" xfId="0" applyNumberFormat="1" applyFill="1" applyBorder="1" applyAlignment="1" applyProtection="1">
      <alignment horizontal="right"/>
      <protection hidden="1"/>
    </xf>
    <xf numFmtId="164" fontId="0" fillId="0" borderId="32" xfId="0" applyNumberFormat="1" applyFill="1" applyBorder="1" applyAlignment="1" applyProtection="1">
      <protection hidden="1"/>
    </xf>
    <xf numFmtId="0" fontId="0" fillId="20" borderId="38" xfId="0" applyFill="1" applyBorder="1" applyAlignment="1" applyProtection="1">
      <alignment horizontal="center"/>
      <protection locked="0"/>
    </xf>
    <xf numFmtId="0" fontId="0" fillId="20" borderId="28" xfId="0" applyFill="1" applyBorder="1" applyAlignment="1" applyProtection="1">
      <alignment horizontal="center"/>
      <protection locked="0"/>
    </xf>
    <xf numFmtId="0" fontId="0" fillId="20" borderId="27" xfId="0" applyFill="1" applyBorder="1" applyAlignment="1" applyProtection="1">
      <alignment horizontal="center"/>
      <protection locked="0"/>
    </xf>
    <xf numFmtId="0" fontId="0" fillId="0" borderId="27" xfId="0" applyBorder="1" applyAlignment="1" applyProtection="1">
      <alignment horizontal="center"/>
      <protection hidden="1"/>
    </xf>
    <xf numFmtId="164" fontId="0" fillId="0" borderId="27" xfId="0" applyNumberFormat="1" applyBorder="1" applyAlignment="1" applyProtection="1">
      <alignment horizontal="right"/>
      <protection hidden="1"/>
    </xf>
    <xf numFmtId="164" fontId="0" fillId="0" borderId="27" xfId="0" applyNumberFormat="1" applyBorder="1" applyAlignment="1" applyProtection="1">
      <protection hidden="1"/>
    </xf>
    <xf numFmtId="0" fontId="15" fillId="20" borderId="37" xfId="0" applyFont="1" applyFill="1" applyBorder="1" applyAlignment="1" applyProtection="1">
      <alignment horizontal="center"/>
      <protection locked="0"/>
    </xf>
    <xf numFmtId="0" fontId="12" fillId="0" borderId="32" xfId="0" applyFont="1" applyFill="1" applyBorder="1" applyAlignment="1" applyProtection="1">
      <protection hidden="1"/>
    </xf>
    <xf numFmtId="0" fontId="10" fillId="0" borderId="32" xfId="0" applyFont="1" applyFill="1" applyBorder="1" applyAlignment="1" applyProtection="1">
      <alignment horizontal="left" vertical="center"/>
      <protection hidden="1"/>
    </xf>
    <xf numFmtId="0" fontId="39" fillId="0" borderId="32" xfId="0" applyFont="1" applyFill="1" applyBorder="1" applyAlignment="1" applyProtection="1">
      <protection hidden="1"/>
    </xf>
    <xf numFmtId="0" fontId="41" fillId="0" borderId="32" xfId="0" applyFont="1" applyFill="1" applyBorder="1" applyAlignment="1" applyProtection="1">
      <alignment horizontal="right"/>
      <protection hidden="1"/>
    </xf>
    <xf numFmtId="0" fontId="15" fillId="20" borderId="38" xfId="0" applyFont="1" applyFill="1" applyBorder="1" applyAlignment="1" applyProtection="1">
      <alignment horizontal="center"/>
      <protection locked="0"/>
    </xf>
    <xf numFmtId="0" fontId="15" fillId="20" borderId="28" xfId="0" applyFont="1" applyFill="1" applyBorder="1" applyAlignment="1" applyProtection="1">
      <alignment horizontal="center"/>
      <protection locked="0"/>
    </xf>
    <xf numFmtId="164" fontId="0" fillId="0" borderId="27" xfId="0" applyNumberFormat="1" applyFill="1" applyBorder="1" applyAlignment="1" applyProtection="1">
      <alignment horizontal="right"/>
      <protection hidden="1"/>
    </xf>
    <xf numFmtId="164" fontId="0" fillId="0" borderId="27" xfId="0" applyNumberFormat="1" applyFill="1" applyBorder="1" applyAlignment="1" applyProtection="1">
      <protection hidden="1"/>
    </xf>
    <xf numFmtId="0" fontId="0" fillId="0" borderId="32" xfId="0" applyFill="1" applyBorder="1" applyAlignment="1" applyProtection="1">
      <alignment horizontal="center" vertical="center"/>
      <protection hidden="1"/>
    </xf>
    <xf numFmtId="0" fontId="5" fillId="20" borderId="45" xfId="0" applyFont="1" applyFill="1" applyBorder="1" applyAlignment="1">
      <alignment horizontal="center"/>
    </xf>
    <xf numFmtId="0" fontId="12" fillId="0" borderId="23" xfId="0" applyFont="1" applyFill="1" applyBorder="1" applyAlignment="1" applyProtection="1">
      <alignment horizontal="left" vertical="center"/>
      <protection hidden="1"/>
    </xf>
    <xf numFmtId="0" fontId="0" fillId="0" borderId="27" xfId="0" applyBorder="1"/>
    <xf numFmtId="0" fontId="0" fillId="0" borderId="46" xfId="0" applyBorder="1" applyProtection="1">
      <protection hidden="1"/>
    </xf>
    <xf numFmtId="0" fontId="24" fillId="0" borderId="47" xfId="0" applyFont="1" applyBorder="1" applyAlignment="1" applyProtection="1">
      <alignment horizontal="right" vertical="center"/>
      <protection hidden="1"/>
    </xf>
    <xf numFmtId="0" fontId="12" fillId="0" borderId="0" xfId="0" applyFont="1" applyFill="1" applyBorder="1" applyAlignment="1" applyProtection="1">
      <alignment horizontal="left"/>
      <protection locked="0"/>
    </xf>
    <xf numFmtId="49" fontId="12" fillId="0" borderId="27" xfId="0" applyNumberFormat="1" applyFont="1" applyFill="1" applyBorder="1" applyAlignment="1" applyProtection="1">
      <alignment horizontal="left"/>
      <protection locked="0"/>
    </xf>
    <xf numFmtId="0" fontId="12" fillId="0" borderId="27" xfId="0" applyFont="1" applyFill="1" applyBorder="1" applyAlignment="1" applyProtection="1">
      <alignment horizontal="left"/>
      <protection locked="0"/>
    </xf>
    <xf numFmtId="0" fontId="12" fillId="0" borderId="27" xfId="0" applyFont="1" applyFill="1" applyBorder="1" applyAlignment="1" applyProtection="1">
      <alignment horizontal="center"/>
      <protection hidden="1"/>
    </xf>
    <xf numFmtId="0" fontId="2" fillId="0" borderId="0" xfId="0" applyFont="1" applyBorder="1" applyAlignment="1">
      <alignment horizontal="center" vertical="center"/>
    </xf>
    <xf numFmtId="0" fontId="2" fillId="0" borderId="0" xfId="0" applyFont="1" applyBorder="1" applyAlignment="1">
      <alignment horizontal="right" vertical="center"/>
    </xf>
    <xf numFmtId="0" fontId="24" fillId="0" borderId="0" xfId="0" applyFont="1" applyBorder="1" applyAlignment="1" applyProtection="1">
      <alignment horizontal="left" vertical="center"/>
      <protection hidden="1"/>
    </xf>
    <xf numFmtId="0" fontId="0" fillId="20" borderId="0" xfId="0" applyFill="1" applyBorder="1" applyAlignment="1" applyProtection="1">
      <alignment horizontal="left"/>
      <protection locked="0" hidden="1"/>
    </xf>
    <xf numFmtId="0" fontId="17" fillId="20" borderId="27" xfId="0" applyFont="1" applyFill="1" applyBorder="1" applyAlignment="1" applyProtection="1">
      <alignment horizontal="left"/>
      <protection locked="0" hidden="1"/>
    </xf>
    <xf numFmtId="0" fontId="77" fillId="0" borderId="26" xfId="0" applyFont="1" applyBorder="1" applyAlignment="1" applyProtection="1">
      <protection locked="0"/>
    </xf>
    <xf numFmtId="0" fontId="77" fillId="0" borderId="23" xfId="0" applyFont="1" applyBorder="1" applyAlignment="1"/>
    <xf numFmtId="0" fontId="0" fillId="0" borderId="37" xfId="0" applyBorder="1"/>
    <xf numFmtId="0" fontId="78" fillId="19" borderId="48" xfId="0" applyFont="1" applyFill="1" applyBorder="1" applyAlignment="1" applyProtection="1">
      <alignment horizontal="center" vertical="justify"/>
      <protection locked="0" hidden="1"/>
    </xf>
    <xf numFmtId="0" fontId="2" fillId="0" borderId="49" xfId="0" applyFont="1" applyFill="1" applyBorder="1" applyAlignment="1">
      <alignment horizontal="left"/>
    </xf>
    <xf numFmtId="0" fontId="2" fillId="0" borderId="50" xfId="0" applyFont="1" applyFill="1" applyBorder="1" applyAlignment="1" applyProtection="1">
      <alignment horizontal="center"/>
      <protection hidden="1"/>
    </xf>
    <xf numFmtId="0" fontId="2" fillId="0" borderId="51" xfId="0" applyFont="1" applyFill="1" applyBorder="1" applyAlignment="1">
      <alignment horizontal="right"/>
    </xf>
    <xf numFmtId="0" fontId="0" fillId="0" borderId="26" xfId="0" applyBorder="1"/>
    <xf numFmtId="0" fontId="13" fillId="0" borderId="32" xfId="0" applyFont="1" applyFill="1" applyBorder="1" applyAlignment="1" applyProtection="1">
      <alignment horizontal="left"/>
      <protection hidden="1"/>
    </xf>
    <xf numFmtId="0" fontId="13" fillId="0" borderId="32" xfId="0" applyFont="1" applyBorder="1" applyAlignment="1" applyProtection="1">
      <alignment horizontal="left"/>
      <protection hidden="1"/>
    </xf>
    <xf numFmtId="0" fontId="0" fillId="0" borderId="32" xfId="0" applyBorder="1" applyAlignment="1" applyProtection="1">
      <protection hidden="1"/>
    </xf>
    <xf numFmtId="0" fontId="0" fillId="0" borderId="32" xfId="0" applyBorder="1"/>
    <xf numFmtId="0" fontId="0" fillId="0" borderId="38" xfId="0" applyBorder="1"/>
    <xf numFmtId="0" fontId="0" fillId="0" borderId="52" xfId="0" applyBorder="1"/>
    <xf numFmtId="0" fontId="0" fillId="0" borderId="53" xfId="0" applyBorder="1"/>
    <xf numFmtId="0" fontId="16" fillId="0" borderId="28" xfId="0" applyFont="1" applyFill="1" applyBorder="1" applyAlignment="1" applyProtection="1">
      <alignment horizontal="center" vertical="center"/>
      <protection hidden="1"/>
    </xf>
    <xf numFmtId="0" fontId="0" fillId="0" borderId="28" xfId="0" applyFill="1" applyBorder="1"/>
    <xf numFmtId="0" fontId="6" fillId="0" borderId="28" xfId="0" applyFont="1" applyBorder="1" applyAlignment="1">
      <alignment horizontal="center" vertical="top"/>
    </xf>
    <xf numFmtId="0" fontId="0" fillId="0" borderId="54" xfId="0" applyBorder="1" applyAlignment="1"/>
    <xf numFmtId="0" fontId="10" fillId="0" borderId="0" xfId="0" applyFont="1" applyBorder="1" applyAlignment="1" applyProtection="1">
      <protection locked="0"/>
    </xf>
    <xf numFmtId="0" fontId="8" fillId="0" borderId="0" xfId="0" applyFont="1" applyBorder="1"/>
    <xf numFmtId="0" fontId="43" fillId="19" borderId="55" xfId="0" applyFont="1" applyFill="1" applyBorder="1" applyAlignment="1">
      <alignment horizontal="center"/>
    </xf>
    <xf numFmtId="0" fontId="26" fillId="0" borderId="28" xfId="0" applyFont="1" applyFill="1" applyBorder="1" applyAlignment="1" applyProtection="1">
      <alignment horizontal="center" vertical="center"/>
      <protection hidden="1"/>
    </xf>
    <xf numFmtId="0" fontId="0" fillId="0" borderId="56" xfId="0" applyBorder="1" applyAlignment="1"/>
    <xf numFmtId="0" fontId="0" fillId="0" borderId="28" xfId="0" applyBorder="1" applyAlignment="1">
      <alignment horizontal="center" vertical="center"/>
    </xf>
    <xf numFmtId="0" fontId="4" fillId="21" borderId="23" xfId="0" applyFont="1" applyFill="1" applyBorder="1" applyAlignment="1">
      <alignment horizontal="left"/>
    </xf>
    <xf numFmtId="0" fontId="4" fillId="21" borderId="27" xfId="0" applyFont="1" applyFill="1" applyBorder="1" applyAlignment="1">
      <alignment horizontal="left"/>
    </xf>
    <xf numFmtId="15" fontId="4" fillId="21" borderId="27" xfId="0" applyNumberFormat="1" applyFont="1" applyFill="1" applyBorder="1" applyAlignment="1">
      <alignment horizontal="left"/>
    </xf>
    <xf numFmtId="0" fontId="29" fillId="21" borderId="27" xfId="0" applyFont="1" applyFill="1" applyBorder="1" applyAlignment="1">
      <alignment horizontal="left" vertical="center"/>
    </xf>
    <xf numFmtId="0" fontId="4" fillId="21" borderId="27" xfId="0" applyFont="1" applyFill="1" applyBorder="1" applyAlignment="1"/>
    <xf numFmtId="0" fontId="4" fillId="21" borderId="37" xfId="0" applyFont="1" applyFill="1" applyBorder="1" applyAlignment="1"/>
    <xf numFmtId="0" fontId="2" fillId="0" borderId="35" xfId="0" applyFont="1" applyBorder="1" applyAlignment="1" applyProtection="1">
      <alignment horizontal="left"/>
      <protection hidden="1"/>
    </xf>
    <xf numFmtId="0" fontId="2" fillId="0" borderId="36" xfId="0" applyFont="1" applyBorder="1" applyAlignment="1" applyProtection="1">
      <alignment horizontal="left"/>
      <protection hidden="1"/>
    </xf>
    <xf numFmtId="0" fontId="68" fillId="0" borderId="32" xfId="0" applyFont="1" applyFill="1" applyBorder="1" applyAlignment="1" applyProtection="1">
      <alignment horizontal="left"/>
      <protection hidden="1"/>
    </xf>
    <xf numFmtId="0" fontId="68" fillId="0" borderId="32" xfId="0" applyFont="1" applyFill="1" applyBorder="1" applyAlignment="1" applyProtection="1">
      <protection hidden="1"/>
    </xf>
    <xf numFmtId="0" fontId="33" fillId="0" borderId="32" xfId="0" applyFont="1" applyFill="1" applyBorder="1" applyAlignment="1" applyProtection="1">
      <protection hidden="1"/>
    </xf>
    <xf numFmtId="0" fontId="68" fillId="0" borderId="0" xfId="0" applyFont="1" applyFill="1" applyBorder="1" applyAlignment="1" applyProtection="1">
      <alignment horizontal="left"/>
      <protection hidden="1"/>
    </xf>
    <xf numFmtId="0" fontId="68" fillId="0" borderId="0" xfId="0" applyFont="1" applyFill="1" applyBorder="1" applyAlignment="1" applyProtection="1">
      <protection hidden="1"/>
    </xf>
    <xf numFmtId="0" fontId="33" fillId="0" borderId="0" xfId="0" applyFont="1" applyFill="1" applyBorder="1" applyAlignment="1" applyProtection="1">
      <protection hidden="1"/>
    </xf>
    <xf numFmtId="0" fontId="68" fillId="0" borderId="32" xfId="0" applyFont="1" applyFill="1" applyBorder="1" applyAlignment="1" applyProtection="1">
      <alignment horizontal="center"/>
      <protection hidden="1"/>
    </xf>
    <xf numFmtId="0" fontId="2" fillId="0" borderId="27" xfId="0" applyFont="1" applyBorder="1" applyAlignment="1" applyProtection="1">
      <alignment vertical="center"/>
      <protection hidden="1"/>
    </xf>
    <xf numFmtId="0" fontId="2" fillId="0" borderId="0" xfId="0" applyFont="1" applyFill="1" applyBorder="1" applyAlignment="1"/>
    <xf numFmtId="14" fontId="28" fillId="0" borderId="0" xfId="0" applyNumberFormat="1" applyFont="1" applyBorder="1"/>
    <xf numFmtId="0" fontId="76" fillId="0" borderId="40" xfId="0" applyFont="1" applyBorder="1" applyAlignment="1">
      <alignment horizontal="left"/>
    </xf>
    <xf numFmtId="0" fontId="2" fillId="0" borderId="29" xfId="0" applyFont="1" applyFill="1" applyBorder="1" applyAlignment="1"/>
    <xf numFmtId="0" fontId="28" fillId="0" borderId="29" xfId="0" applyFont="1" applyFill="1" applyBorder="1" applyAlignment="1"/>
    <xf numFmtId="0" fontId="0" fillId="0" borderId="29" xfId="0" applyBorder="1" applyAlignment="1">
      <alignment horizontal="center" vertical="center"/>
    </xf>
    <xf numFmtId="0" fontId="28" fillId="0" borderId="57" xfId="0" applyFont="1" applyBorder="1" applyAlignment="1"/>
    <xf numFmtId="0" fontId="45" fillId="22" borderId="43" xfId="0" applyFont="1" applyFill="1" applyBorder="1" applyAlignment="1">
      <alignment horizontal="center" vertical="center"/>
    </xf>
    <xf numFmtId="0" fontId="79" fillId="0" borderId="38" xfId="0" applyFont="1" applyBorder="1"/>
    <xf numFmtId="0" fontId="79" fillId="0" borderId="28" xfId="0" applyFont="1" applyBorder="1"/>
    <xf numFmtId="0" fontId="79" fillId="0" borderId="28" xfId="0" applyFont="1" applyFill="1" applyBorder="1"/>
    <xf numFmtId="0" fontId="0" fillId="0" borderId="26" xfId="0" applyBorder="1" applyAlignment="1" applyProtection="1">
      <protection locked="0"/>
    </xf>
    <xf numFmtId="0" fontId="0" fillId="0" borderId="32" xfId="0" applyBorder="1" applyAlignment="1" applyProtection="1">
      <protection locked="0"/>
    </xf>
    <xf numFmtId="0" fontId="0" fillId="0" borderId="38" xfId="0" applyBorder="1" applyAlignment="1" applyProtection="1">
      <protection locked="0"/>
    </xf>
    <xf numFmtId="0" fontId="33" fillId="0" borderId="0" xfId="0" applyFont="1" applyFill="1" applyBorder="1" applyAlignment="1" applyProtection="1">
      <protection locked="0"/>
    </xf>
    <xf numFmtId="0" fontId="0" fillId="0" borderId="0" xfId="0" applyBorder="1" applyAlignment="1" applyProtection="1">
      <alignment horizontal="center" vertical="center"/>
      <protection locked="0"/>
    </xf>
    <xf numFmtId="0" fontId="75" fillId="0" borderId="27" xfId="0" applyFont="1" applyFill="1" applyBorder="1" applyAlignment="1" applyProtection="1">
      <alignment horizontal="center" vertical="center"/>
      <protection locked="0"/>
    </xf>
    <xf numFmtId="0" fontId="72" fillId="0" borderId="0" xfId="0" applyFont="1" applyBorder="1" applyAlignment="1" applyProtection="1">
      <alignment vertical="center"/>
      <protection hidden="1"/>
    </xf>
    <xf numFmtId="0" fontId="9" fillId="0" borderId="25" xfId="0" applyFont="1" applyBorder="1" applyProtection="1">
      <protection hidden="1"/>
    </xf>
    <xf numFmtId="0" fontId="17" fillId="0" borderId="58" xfId="0" applyFont="1" applyBorder="1" applyProtection="1">
      <protection hidden="1"/>
    </xf>
    <xf numFmtId="0" fontId="17" fillId="0" borderId="59" xfId="0" applyFont="1" applyBorder="1" applyProtection="1">
      <protection hidden="1"/>
    </xf>
    <xf numFmtId="0" fontId="17" fillId="0" borderId="25" xfId="0" applyFont="1" applyBorder="1" applyProtection="1">
      <protection hidden="1"/>
    </xf>
    <xf numFmtId="0" fontId="2" fillId="0" borderId="0" xfId="0" applyFont="1" applyBorder="1" applyAlignment="1" applyProtection="1">
      <protection hidden="1"/>
    </xf>
    <xf numFmtId="0" fontId="2" fillId="0" borderId="25" xfId="0" applyFont="1" applyBorder="1" applyProtection="1">
      <protection hidden="1"/>
    </xf>
    <xf numFmtId="0" fontId="0" fillId="0" borderId="0" xfId="0" applyBorder="1" applyAlignment="1" applyProtection="1">
      <alignment vertical="top"/>
      <protection hidden="1"/>
    </xf>
    <xf numFmtId="0" fontId="9" fillId="0" borderId="25" xfId="0" applyFont="1" applyBorder="1" applyAlignment="1" applyProtection="1">
      <alignment vertical="top"/>
      <protection hidden="1"/>
    </xf>
    <xf numFmtId="0" fontId="72" fillId="0" borderId="27" xfId="0" applyFont="1" applyBorder="1" applyProtection="1">
      <protection locked="0"/>
    </xf>
    <xf numFmtId="0" fontId="2" fillId="0" borderId="60" xfId="0" applyFont="1" applyBorder="1" applyAlignment="1" applyProtection="1">
      <protection hidden="1"/>
    </xf>
    <xf numFmtId="0" fontId="2" fillId="0" borderId="61" xfId="0" applyFont="1" applyFill="1" applyBorder="1" applyAlignment="1" applyProtection="1">
      <alignment horizontal="left" vertical="center"/>
      <protection hidden="1"/>
    </xf>
    <xf numFmtId="0" fontId="2" fillId="0" borderId="25" xfId="0" applyFont="1" applyFill="1" applyBorder="1" applyAlignment="1" applyProtection="1">
      <alignment horizontal="left" vertical="center"/>
      <protection hidden="1"/>
    </xf>
    <xf numFmtId="15" fontId="2" fillId="0" borderId="25" xfId="0" applyNumberFormat="1" applyFont="1" applyBorder="1"/>
    <xf numFmtId="0" fontId="2" fillId="18" borderId="26" xfId="0" applyFont="1" applyFill="1" applyBorder="1" applyAlignment="1" applyProtection="1">
      <alignment horizontal="center"/>
      <protection hidden="1"/>
    </xf>
    <xf numFmtId="0" fontId="12" fillId="18" borderId="32" xfId="0" applyFont="1" applyFill="1" applyBorder="1" applyProtection="1">
      <protection hidden="1"/>
    </xf>
    <xf numFmtId="0" fontId="0" fillId="18" borderId="32" xfId="0" applyFill="1" applyBorder="1" applyAlignment="1" applyProtection="1">
      <alignment horizontal="center" vertical="center"/>
      <protection hidden="1"/>
    </xf>
    <xf numFmtId="0" fontId="0" fillId="18" borderId="32" xfId="0" applyFill="1" applyBorder="1" applyProtection="1">
      <protection hidden="1"/>
    </xf>
    <xf numFmtId="0" fontId="2" fillId="18" borderId="32" xfId="0" applyFont="1" applyFill="1" applyBorder="1" applyProtection="1">
      <protection hidden="1"/>
    </xf>
    <xf numFmtId="0" fontId="28" fillId="18" borderId="32" xfId="0" applyFont="1" applyFill="1" applyBorder="1" applyProtection="1">
      <protection hidden="1"/>
    </xf>
    <xf numFmtId="0" fontId="28" fillId="18" borderId="32" xfId="0" applyFont="1" applyFill="1" applyBorder="1" applyAlignment="1" applyProtection="1">
      <alignment horizontal="left"/>
      <protection locked="0"/>
    </xf>
    <xf numFmtId="164" fontId="4" fillId="0" borderId="32" xfId="0" applyNumberFormat="1" applyFont="1" applyFill="1" applyBorder="1" applyAlignment="1" applyProtection="1">
      <alignment horizontal="right"/>
      <protection hidden="1"/>
    </xf>
    <xf numFmtId="0" fontId="0" fillId="0" borderId="62" xfId="0" applyFill="1" applyBorder="1" applyAlignment="1" applyProtection="1">
      <alignment horizontal="center"/>
      <protection locked="0"/>
    </xf>
    <xf numFmtId="164" fontId="71" fillId="0" borderId="63" xfId="0" applyNumberFormat="1" applyFont="1" applyBorder="1" applyAlignment="1" applyProtection="1">
      <alignment horizontal="right" vertical="center"/>
      <protection hidden="1"/>
    </xf>
    <xf numFmtId="0" fontId="4" fillId="18" borderId="32" xfId="0" applyFont="1" applyFill="1" applyBorder="1" applyProtection="1">
      <protection hidden="1"/>
    </xf>
    <xf numFmtId="0" fontId="15" fillId="18" borderId="32" xfId="0" applyFont="1" applyFill="1" applyBorder="1" applyAlignment="1" applyProtection="1">
      <alignment horizontal="center"/>
      <protection hidden="1"/>
    </xf>
    <xf numFmtId="164" fontId="15" fillId="18" borderId="64" xfId="0" applyNumberFormat="1" applyFont="1" applyFill="1" applyBorder="1" applyAlignment="1" applyProtection="1">
      <alignment horizontal="right"/>
      <protection hidden="1"/>
    </xf>
    <xf numFmtId="0" fontId="28" fillId="0" borderId="0" xfId="0" applyFont="1" applyBorder="1" applyAlignment="1"/>
    <xf numFmtId="0" fontId="24" fillId="0" borderId="65" xfId="0" applyFont="1" applyFill="1" applyBorder="1" applyAlignment="1">
      <alignment vertical="top"/>
    </xf>
    <xf numFmtId="0" fontId="31" fillId="0" borderId="65" xfId="0" applyFont="1" applyFill="1" applyBorder="1" applyAlignment="1" applyProtection="1">
      <alignment horizontal="left" vertical="center"/>
      <protection hidden="1"/>
    </xf>
    <xf numFmtId="0" fontId="28" fillId="0" borderId="66" xfId="0" applyFont="1" applyBorder="1"/>
    <xf numFmtId="0" fontId="2" fillId="0" borderId="67" xfId="0" applyFont="1" applyBorder="1" applyAlignment="1">
      <alignment horizontal="left" vertical="center"/>
    </xf>
    <xf numFmtId="0" fontId="2" fillId="0" borderId="68" xfId="0" applyFont="1"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28" fillId="0" borderId="31" xfId="0" applyFont="1" applyBorder="1"/>
    <xf numFmtId="0" fontId="13" fillId="20" borderId="46" xfId="0" applyFont="1" applyFill="1" applyBorder="1" applyAlignment="1">
      <alignment horizontal="left" vertical="center"/>
    </xf>
    <xf numFmtId="0" fontId="9" fillId="0" borderId="25" xfId="0" applyFont="1" applyBorder="1" applyAlignment="1" applyProtection="1">
      <protection hidden="1"/>
    </xf>
    <xf numFmtId="0" fontId="2" fillId="23" borderId="25" xfId="0" applyFont="1" applyFill="1" applyBorder="1" applyAlignment="1">
      <alignment horizontal="left"/>
    </xf>
    <xf numFmtId="15" fontId="2" fillId="23" borderId="25" xfId="0" applyNumberFormat="1" applyFont="1" applyFill="1" applyBorder="1" applyAlignment="1">
      <alignment horizontal="left"/>
    </xf>
    <xf numFmtId="164" fontId="2" fillId="23" borderId="25" xfId="0" applyNumberFormat="1" applyFont="1" applyFill="1" applyBorder="1" applyAlignment="1">
      <alignment horizontal="left"/>
    </xf>
    <xf numFmtId="0" fontId="2" fillId="23" borderId="0" xfId="0" applyFont="1" applyFill="1" applyBorder="1" applyAlignment="1">
      <alignment horizontal="left"/>
    </xf>
    <xf numFmtId="0" fontId="2" fillId="24" borderId="25" xfId="0" applyFont="1" applyFill="1" applyBorder="1" applyAlignment="1">
      <alignment horizontal="left"/>
    </xf>
    <xf numFmtId="0" fontId="79" fillId="23" borderId="28" xfId="0" applyFont="1" applyFill="1" applyBorder="1"/>
    <xf numFmtId="0" fontId="2" fillId="0" borderId="0" xfId="0" applyFont="1" applyFill="1" applyBorder="1" applyAlignment="1" applyProtection="1">
      <alignment wrapText="1"/>
      <protection hidden="1"/>
    </xf>
    <xf numFmtId="0" fontId="2" fillId="0" borderId="0" xfId="0" applyFont="1" applyFill="1" applyBorder="1" applyAlignment="1" applyProtection="1">
      <alignment vertical="top"/>
      <protection hidden="1"/>
    </xf>
    <xf numFmtId="0" fontId="0" fillId="0" borderId="22" xfId="0" applyFill="1" applyBorder="1" applyAlignment="1"/>
    <xf numFmtId="0" fontId="2" fillId="0" borderId="22" xfId="0" applyFont="1" applyFill="1" applyBorder="1" applyAlignment="1" applyProtection="1">
      <protection hidden="1"/>
    </xf>
    <xf numFmtId="0" fontId="3" fillId="23" borderId="25" xfId="34" applyFill="1" applyBorder="1" applyAlignment="1" applyProtection="1"/>
    <xf numFmtId="0" fontId="3" fillId="23" borderId="0" xfId="34" applyFill="1" applyBorder="1" applyAlignment="1" applyProtection="1">
      <alignment horizontal="left"/>
      <protection locked="0"/>
    </xf>
    <xf numFmtId="0" fontId="80" fillId="0" borderId="0" xfId="0" applyFont="1" applyFill="1" applyBorder="1" applyAlignment="1" applyProtection="1">
      <alignment horizontal="center" vertical="center"/>
      <protection locked="0"/>
    </xf>
    <xf numFmtId="0" fontId="80" fillId="0" borderId="0" xfId="0" applyFont="1" applyFill="1" applyBorder="1" applyAlignment="1" applyProtection="1">
      <alignment horizontal="left" vertical="center"/>
      <protection locked="0"/>
    </xf>
    <xf numFmtId="0" fontId="80" fillId="0" borderId="27" xfId="0" applyFont="1" applyFill="1" applyBorder="1" applyAlignment="1" applyProtection="1">
      <alignment horizontal="center" vertical="center"/>
      <protection locked="0"/>
    </xf>
    <xf numFmtId="0" fontId="80" fillId="0" borderId="27" xfId="0" applyFont="1" applyFill="1" applyBorder="1" applyAlignment="1" applyProtection="1">
      <alignment horizontal="left" vertical="center"/>
      <protection locked="0"/>
    </xf>
    <xf numFmtId="0" fontId="17" fillId="20" borderId="0" xfId="0" applyFont="1" applyFill="1" applyBorder="1" applyAlignment="1" applyProtection="1">
      <alignment horizontal="left"/>
      <protection locked="0" hidden="1"/>
    </xf>
    <xf numFmtId="0" fontId="2" fillId="24" borderId="0" xfId="0" applyFont="1" applyFill="1" applyBorder="1" applyAlignment="1">
      <alignment horizontal="left"/>
    </xf>
    <xf numFmtId="0" fontId="0" fillId="0" borderId="0" xfId="0" applyFill="1" applyBorder="1" applyAlignment="1" applyProtection="1">
      <alignment horizontal="center"/>
      <protection locked="0"/>
    </xf>
    <xf numFmtId="0" fontId="17" fillId="0" borderId="0" xfId="0" applyFont="1" applyFill="1" applyBorder="1" applyAlignment="1" applyProtection="1">
      <alignment horizontal="left"/>
      <protection locked="0" hidden="1"/>
    </xf>
    <xf numFmtId="0" fontId="68" fillId="0" borderId="0" xfId="0" applyFont="1" applyFill="1" applyBorder="1" applyAlignment="1" applyProtection="1">
      <alignment horizontal="center"/>
      <protection hidden="1"/>
    </xf>
    <xf numFmtId="0" fontId="20" fillId="0" borderId="25" xfId="0" applyFont="1" applyFill="1" applyBorder="1" applyAlignment="1" applyProtection="1">
      <alignment horizontal="center" vertical="center"/>
      <protection locked="0"/>
    </xf>
    <xf numFmtId="0" fontId="18" fillId="0" borderId="25" xfId="0" applyFont="1" applyFill="1" applyBorder="1" applyAlignment="1" applyProtection="1">
      <alignment horizontal="center" vertical="center"/>
      <protection locked="0"/>
    </xf>
    <xf numFmtId="0" fontId="75" fillId="0" borderId="25" xfId="0" applyFont="1" applyFill="1" applyBorder="1" applyAlignment="1" applyProtection="1">
      <alignment horizontal="center" vertical="center"/>
      <protection locked="0"/>
    </xf>
    <xf numFmtId="0" fontId="75" fillId="0" borderId="23" xfId="0" applyFont="1" applyFill="1" applyBorder="1" applyAlignment="1" applyProtection="1">
      <alignment horizontal="center" vertical="center"/>
      <protection locked="0"/>
    </xf>
    <xf numFmtId="0" fontId="23" fillId="0" borderId="70" xfId="0" applyFont="1" applyFill="1" applyBorder="1" applyAlignment="1" applyProtection="1">
      <alignment horizontal="right"/>
      <protection locked="0"/>
    </xf>
    <xf numFmtId="0" fontId="33" fillId="0" borderId="0" xfId="0" applyFont="1" applyFill="1" applyBorder="1" applyAlignment="1" applyProtection="1">
      <alignment horizontal="center"/>
      <protection locked="0"/>
    </xf>
    <xf numFmtId="0" fontId="66" fillId="0" borderId="71" xfId="0" applyFont="1" applyFill="1" applyBorder="1" applyAlignment="1" applyProtection="1">
      <alignment horizontal="center"/>
      <protection locked="0"/>
    </xf>
    <xf numFmtId="0" fontId="1" fillId="20" borderId="72" xfId="0" applyFont="1" applyFill="1" applyBorder="1" applyAlignment="1" applyProtection="1">
      <protection locked="0"/>
    </xf>
    <xf numFmtId="0" fontId="4" fillId="0" borderId="25" xfId="0" applyFont="1" applyBorder="1" applyAlignment="1" applyProtection="1">
      <alignment horizontal="right"/>
      <protection locked="0"/>
    </xf>
    <xf numFmtId="0" fontId="15" fillId="0" borderId="25" xfId="0" applyFont="1" applyBorder="1" applyAlignment="1" applyProtection="1">
      <alignment horizontal="right"/>
      <protection locked="0"/>
    </xf>
    <xf numFmtId="0" fontId="0" fillId="20" borderId="73" xfId="0" applyFill="1" applyBorder="1" applyAlignment="1"/>
    <xf numFmtId="0" fontId="3" fillId="21" borderId="27" xfId="34" applyFill="1" applyBorder="1" applyAlignment="1" applyProtection="1">
      <alignment horizontal="left"/>
      <protection hidden="1"/>
    </xf>
    <xf numFmtId="0" fontId="4" fillId="0" borderId="0" xfId="0" applyFont="1" applyBorder="1" applyProtection="1">
      <protection hidden="1"/>
    </xf>
    <xf numFmtId="0" fontId="15" fillId="0" borderId="0" xfId="0" applyFont="1" applyProtection="1">
      <protection hidden="1"/>
    </xf>
    <xf numFmtId="0" fontId="20" fillId="0" borderId="0" xfId="0" applyFont="1" applyFill="1" applyBorder="1" applyAlignment="1" applyProtection="1">
      <alignment horizontal="left" vertical="center"/>
      <protection locked="0"/>
    </xf>
    <xf numFmtId="0" fontId="15" fillId="0" borderId="0" xfId="0" applyFont="1" applyFill="1" applyProtection="1">
      <protection hidden="1"/>
    </xf>
    <xf numFmtId="164" fontId="0" fillId="0" borderId="0" xfId="0" applyNumberFormat="1" applyBorder="1" applyAlignment="1" applyProtection="1">
      <protection hidden="1"/>
    </xf>
    <xf numFmtId="0" fontId="2" fillId="25" borderId="46" xfId="0" applyFont="1" applyFill="1" applyBorder="1" applyAlignment="1" applyProtection="1">
      <alignment horizontal="center"/>
      <protection hidden="1"/>
    </xf>
    <xf numFmtId="0" fontId="2" fillId="25" borderId="47" xfId="0" applyFont="1" applyFill="1" applyBorder="1" applyAlignment="1" applyProtection="1">
      <protection hidden="1"/>
    </xf>
    <xf numFmtId="0" fontId="0" fillId="25" borderId="47" xfId="0" applyFill="1" applyBorder="1" applyAlignment="1" applyProtection="1">
      <alignment horizontal="center" vertical="center"/>
      <protection hidden="1"/>
    </xf>
    <xf numFmtId="0" fontId="0" fillId="25" borderId="47" xfId="0" applyFill="1" applyBorder="1" applyAlignment="1" applyProtection="1">
      <protection hidden="1"/>
    </xf>
    <xf numFmtId="0" fontId="12" fillId="25" borderId="47" xfId="0" applyFont="1" applyFill="1" applyBorder="1" applyAlignment="1" applyProtection="1">
      <alignment horizontal="center"/>
      <protection hidden="1"/>
    </xf>
    <xf numFmtId="0" fontId="12" fillId="25" borderId="47" xfId="0" applyFont="1" applyFill="1" applyBorder="1" applyAlignment="1" applyProtection="1">
      <alignment horizontal="left"/>
      <protection locked="0"/>
    </xf>
    <xf numFmtId="0" fontId="0" fillId="25" borderId="47" xfId="0" applyFill="1" applyBorder="1" applyAlignment="1" applyProtection="1">
      <alignment horizontal="center"/>
      <protection locked="0"/>
    </xf>
    <xf numFmtId="0" fontId="17" fillId="25" borderId="47" xfId="0" applyFont="1" applyFill="1" applyBorder="1" applyAlignment="1" applyProtection="1">
      <alignment horizontal="left"/>
      <protection locked="0" hidden="1"/>
    </xf>
    <xf numFmtId="0" fontId="0" fillId="25" borderId="47" xfId="0" applyFill="1" applyBorder="1" applyAlignment="1" applyProtection="1">
      <alignment horizontal="center"/>
      <protection hidden="1"/>
    </xf>
    <xf numFmtId="164" fontId="0" fillId="0" borderId="47" xfId="0" applyNumberFormat="1" applyBorder="1" applyAlignment="1" applyProtection="1">
      <protection hidden="1"/>
    </xf>
    <xf numFmtId="0" fontId="15" fillId="20" borderId="45" xfId="0" applyFont="1" applyFill="1" applyBorder="1" applyAlignment="1" applyProtection="1">
      <alignment horizontal="center"/>
      <protection locked="0"/>
    </xf>
    <xf numFmtId="0" fontId="12" fillId="25" borderId="47" xfId="0" applyFont="1" applyFill="1" applyBorder="1" applyAlignment="1" applyProtection="1">
      <protection hidden="1"/>
    </xf>
    <xf numFmtId="164" fontId="15" fillId="25" borderId="47" xfId="0" applyNumberFormat="1" applyFont="1" applyFill="1" applyBorder="1" applyAlignment="1" applyProtection="1">
      <alignment horizontal="right"/>
      <protection hidden="1"/>
    </xf>
    <xf numFmtId="164" fontId="0" fillId="0" borderId="32" xfId="0" applyNumberFormat="1" applyBorder="1" applyAlignment="1" applyProtection="1">
      <protection hidden="1"/>
    </xf>
    <xf numFmtId="0" fontId="2" fillId="26" borderId="26" xfId="0" applyFont="1" applyFill="1" applyBorder="1" applyAlignment="1" applyProtection="1">
      <alignment horizontal="center"/>
      <protection hidden="1"/>
    </xf>
    <xf numFmtId="0" fontId="12" fillId="26" borderId="32" xfId="0" applyFont="1" applyFill="1" applyBorder="1" applyAlignment="1" applyProtection="1">
      <protection hidden="1"/>
    </xf>
    <xf numFmtId="0" fontId="0" fillId="26" borderId="32" xfId="0" applyFill="1" applyBorder="1" applyAlignment="1" applyProtection="1">
      <alignment horizontal="center" vertical="center"/>
      <protection hidden="1"/>
    </xf>
    <xf numFmtId="0" fontId="0" fillId="26" borderId="32" xfId="0" applyFill="1" applyBorder="1" applyAlignment="1" applyProtection="1">
      <protection hidden="1"/>
    </xf>
    <xf numFmtId="0" fontId="2" fillId="26" borderId="32" xfId="0" applyFont="1" applyFill="1" applyBorder="1" applyAlignment="1" applyProtection="1">
      <protection hidden="1"/>
    </xf>
    <xf numFmtId="0" fontId="12" fillId="26" borderId="32" xfId="0" applyFont="1" applyFill="1" applyBorder="1" applyAlignment="1" applyProtection="1">
      <alignment horizontal="center"/>
      <protection hidden="1"/>
    </xf>
    <xf numFmtId="0" fontId="12" fillId="26" borderId="32" xfId="0" applyFont="1" applyFill="1" applyBorder="1" applyAlignment="1" applyProtection="1">
      <alignment horizontal="left"/>
      <protection locked="0"/>
    </xf>
    <xf numFmtId="0" fontId="0" fillId="26" borderId="32" xfId="0" applyFill="1" applyBorder="1" applyAlignment="1" applyProtection="1">
      <alignment horizontal="center"/>
      <protection locked="0"/>
    </xf>
    <xf numFmtId="0" fontId="17" fillId="26" borderId="32" xfId="0" applyFont="1" applyFill="1" applyBorder="1" applyAlignment="1" applyProtection="1">
      <alignment horizontal="left"/>
      <protection locked="0" hidden="1"/>
    </xf>
    <xf numFmtId="0" fontId="0" fillId="26" borderId="32" xfId="0" applyFill="1" applyBorder="1" applyAlignment="1" applyProtection="1">
      <alignment horizontal="center"/>
      <protection hidden="1"/>
    </xf>
    <xf numFmtId="164" fontId="15" fillId="26" borderId="32" xfId="0" applyNumberFormat="1" applyFont="1" applyFill="1" applyBorder="1" applyAlignment="1" applyProtection="1">
      <alignment horizontal="right"/>
      <protection hidden="1"/>
    </xf>
    <xf numFmtId="0" fontId="2" fillId="0" borderId="27" xfId="0" applyFont="1" applyBorder="1" applyProtection="1">
      <protection locked="0"/>
    </xf>
    <xf numFmtId="0" fontId="4" fillId="20" borderId="38" xfId="0" applyFont="1" applyFill="1" applyBorder="1" applyAlignment="1" applyProtection="1">
      <alignment horizontal="center" vertical="center" textRotation="90"/>
      <protection locked="0"/>
    </xf>
    <xf numFmtId="0" fontId="0" fillId="0" borderId="28" xfId="0" applyBorder="1" applyAlignment="1"/>
    <xf numFmtId="0" fontId="0" fillId="0" borderId="74" xfId="0" applyBorder="1" applyAlignment="1"/>
    <xf numFmtId="0" fontId="4" fillId="0" borderId="25" xfId="0" applyFont="1" applyFill="1" applyBorder="1" applyAlignment="1" applyProtection="1">
      <alignment horizontal="right"/>
      <protection locked="0"/>
    </xf>
    <xf numFmtId="0" fontId="0" fillId="0" borderId="0" xfId="0" applyBorder="1" applyAlignment="1" applyProtection="1">
      <protection locked="0"/>
    </xf>
    <xf numFmtId="0" fontId="3" fillId="0" borderId="0" xfId="34" applyBorder="1" applyAlignment="1" applyProtection="1">
      <alignment horizontal="left"/>
      <protection hidden="1"/>
    </xf>
    <xf numFmtId="0" fontId="3" fillId="0" borderId="0" xfId="34" applyBorder="1" applyAlignment="1" applyProtection="1"/>
    <xf numFmtId="0" fontId="65" fillId="0" borderId="0" xfId="0" applyFont="1" applyAlignment="1">
      <alignment horizontal="center" vertical="top" wrapText="1"/>
    </xf>
    <xf numFmtId="0" fontId="4" fillId="20" borderId="72" xfId="0" applyFont="1" applyFill="1" applyBorder="1" applyAlignment="1" applyProtection="1">
      <alignment horizontal="center" vertical="center" textRotation="90"/>
      <protection locked="0"/>
    </xf>
    <xf numFmtId="0" fontId="0" fillId="20" borderId="28" xfId="0" applyFill="1" applyBorder="1" applyAlignment="1" applyProtection="1">
      <protection locked="0"/>
    </xf>
    <xf numFmtId="0" fontId="0" fillId="20" borderId="74" xfId="0" applyFill="1" applyBorder="1" applyAlignment="1" applyProtection="1">
      <protection locked="0"/>
    </xf>
    <xf numFmtId="0" fontId="4" fillId="20" borderId="28" xfId="0" applyFont="1" applyFill="1" applyBorder="1" applyAlignment="1" applyProtection="1">
      <alignment horizontal="center" vertical="center" textRotation="90"/>
      <protection locked="0"/>
    </xf>
    <xf numFmtId="0" fontId="0" fillId="0" borderId="37" xfId="0" applyBorder="1" applyAlignment="1" applyProtection="1">
      <protection locked="0"/>
    </xf>
    <xf numFmtId="0" fontId="15" fillId="0" borderId="0" xfId="0" applyFont="1" applyFill="1" applyBorder="1" applyAlignment="1" applyProtection="1">
      <alignment horizontal="left"/>
      <protection locked="0"/>
    </xf>
    <xf numFmtId="15" fontId="45" fillId="20" borderId="23" xfId="0" applyNumberFormat="1" applyFont="1" applyFill="1" applyBorder="1" applyAlignment="1" applyProtection="1">
      <alignment horizontal="center"/>
      <protection locked="0"/>
    </xf>
    <xf numFmtId="0" fontId="45" fillId="20" borderId="27" xfId="0" applyFont="1" applyFill="1" applyBorder="1" applyAlignment="1" applyProtection="1">
      <alignment horizontal="center"/>
      <protection locked="0"/>
    </xf>
    <xf numFmtId="0" fontId="19" fillId="20" borderId="25" xfId="0" applyFont="1" applyFill="1" applyBorder="1" applyAlignment="1" applyProtection="1">
      <alignment horizontal="center"/>
      <protection hidden="1"/>
    </xf>
    <xf numFmtId="0" fontId="14" fillId="20" borderId="0" xfId="0" applyFont="1" applyFill="1" applyBorder="1" applyAlignment="1" applyProtection="1">
      <protection hidden="1"/>
    </xf>
    <xf numFmtId="0" fontId="0" fillId="0" borderId="0" xfId="0" applyFill="1" applyBorder="1" applyAlignment="1"/>
    <xf numFmtId="0" fontId="73" fillId="0" borderId="32" xfId="0" applyFont="1" applyBorder="1" applyAlignment="1" applyProtection="1">
      <alignment horizontal="center" vertical="center" shrinkToFit="1"/>
      <protection hidden="1"/>
    </xf>
    <xf numFmtId="0" fontId="74" fillId="0" borderId="32" xfId="0" applyFont="1" applyBorder="1" applyAlignment="1" applyProtection="1">
      <alignment horizontal="center" shrinkToFit="1"/>
      <protection hidden="1"/>
    </xf>
    <xf numFmtId="0" fontId="74" fillId="0" borderId="0" xfId="0" applyFont="1" applyBorder="1" applyAlignment="1" applyProtection="1">
      <alignment horizontal="center" shrinkToFit="1"/>
      <protection hidden="1"/>
    </xf>
    <xf numFmtId="0" fontId="21" fillId="0" borderId="23" xfId="0" applyFont="1"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21" fillId="0" borderId="25" xfId="0" applyFont="1" applyBorder="1" applyAlignment="1" applyProtection="1">
      <alignment horizontal="center" vertical="center"/>
      <protection locked="0" hidden="1"/>
    </xf>
    <xf numFmtId="0" fontId="0" fillId="0" borderId="0" xfId="0" applyBorder="1" applyAlignment="1" applyProtection="1">
      <alignment horizontal="center" vertical="center"/>
      <protection locked="0" hidden="1"/>
    </xf>
    <xf numFmtId="0" fontId="0" fillId="0" borderId="75" xfId="0" applyBorder="1" applyAlignment="1" applyProtection="1">
      <protection locked="0"/>
    </xf>
    <xf numFmtId="0" fontId="0" fillId="0" borderId="76" xfId="0" applyBorder="1" applyAlignment="1" applyProtection="1">
      <protection locked="0"/>
    </xf>
    <xf numFmtId="0" fontId="17" fillId="0" borderId="71" xfId="0" applyFont="1" applyFill="1" applyBorder="1" applyAlignment="1" applyProtection="1">
      <protection locked="0"/>
    </xf>
    <xf numFmtId="0" fontId="0" fillId="0" borderId="34" xfId="0" applyBorder="1" applyAlignment="1" applyProtection="1">
      <protection locked="0"/>
    </xf>
    <xf numFmtId="0" fontId="4" fillId="0" borderId="75" xfId="0" applyFont="1" applyFill="1" applyBorder="1" applyAlignment="1" applyProtection="1">
      <alignment horizontal="center"/>
      <protection locked="0"/>
    </xf>
    <xf numFmtId="0" fontId="4" fillId="0" borderId="76" xfId="0" applyFont="1" applyFill="1" applyBorder="1" applyAlignment="1" applyProtection="1">
      <alignment horizontal="center"/>
      <protection locked="0"/>
    </xf>
    <xf numFmtId="0" fontId="23" fillId="20" borderId="73" xfId="0" applyFont="1" applyFill="1" applyBorder="1" applyAlignment="1" applyProtection="1">
      <alignment horizontal="center" vertical="center" textRotation="90"/>
      <protection hidden="1"/>
    </xf>
    <xf numFmtId="0" fontId="0" fillId="0" borderId="73" xfId="0" applyBorder="1" applyAlignment="1">
      <alignment horizontal="center" vertical="center" textRotation="90"/>
    </xf>
    <xf numFmtId="0" fontId="2" fillId="0" borderId="0" xfId="0" applyFont="1" applyBorder="1" applyAlignment="1" applyProtection="1">
      <alignment wrapText="1"/>
      <protection hidden="1"/>
    </xf>
    <xf numFmtId="0" fontId="0" fillId="0" borderId="0" xfId="0" applyBorder="1" applyAlignment="1" applyProtection="1">
      <alignment wrapText="1"/>
      <protection hidden="1"/>
    </xf>
    <xf numFmtId="0" fontId="0" fillId="0" borderId="22" xfId="0" applyBorder="1" applyAlignment="1" applyProtection="1">
      <alignment wrapText="1"/>
      <protection hidden="1"/>
    </xf>
    <xf numFmtId="0" fontId="15" fillId="0" borderId="0" xfId="0" applyFont="1" applyBorder="1" applyAlignment="1" applyProtection="1">
      <alignment wrapText="1"/>
      <protection hidden="1"/>
    </xf>
    <xf numFmtId="0" fontId="15" fillId="0" borderId="22" xfId="0" applyFont="1" applyBorder="1" applyAlignment="1" applyProtection="1">
      <alignment wrapText="1"/>
      <protection hidden="1"/>
    </xf>
    <xf numFmtId="0" fontId="2" fillId="0" borderId="0" xfId="0" applyFont="1" applyFill="1" applyBorder="1" applyAlignment="1" applyProtection="1">
      <alignment vertical="top" wrapText="1"/>
      <protection hidden="1"/>
    </xf>
    <xf numFmtId="0" fontId="0" fillId="0" borderId="0" xfId="0" applyFill="1" applyBorder="1" applyAlignment="1" applyProtection="1">
      <alignment vertical="top" wrapText="1"/>
      <protection hidden="1"/>
    </xf>
    <xf numFmtId="0" fontId="0" fillId="0" borderId="22" xfId="0" applyFill="1" applyBorder="1" applyAlignment="1" applyProtection="1">
      <alignment vertical="top" wrapText="1"/>
      <protection hidden="1"/>
    </xf>
    <xf numFmtId="0" fontId="2" fillId="0" borderId="0" xfId="0" applyFont="1" applyFill="1" applyBorder="1" applyAlignment="1" applyProtection="1">
      <alignment vertical="center" wrapText="1"/>
      <protection hidden="1"/>
    </xf>
    <xf numFmtId="0" fontId="2" fillId="0" borderId="22" xfId="0" applyFont="1" applyFill="1" applyBorder="1" applyAlignment="1" applyProtection="1">
      <alignment vertical="center" wrapText="1"/>
      <protection hidden="1"/>
    </xf>
    <xf numFmtId="0" fontId="2" fillId="0" borderId="20" xfId="0" applyFont="1" applyBorder="1" applyAlignment="1" applyProtection="1">
      <alignment horizontal="left" wrapText="1"/>
      <protection hidden="1"/>
    </xf>
    <xf numFmtId="0" fontId="2" fillId="0" borderId="21" xfId="0" applyFont="1" applyBorder="1" applyAlignment="1" applyProtection="1">
      <alignment horizontal="left" wrapText="1"/>
      <protection hidden="1"/>
    </xf>
    <xf numFmtId="0" fontId="23" fillId="20" borderId="73" xfId="0" applyFont="1" applyFill="1" applyBorder="1" applyAlignment="1">
      <alignment horizontal="center" vertical="center" textRotation="90"/>
    </xf>
    <xf numFmtId="0" fontId="23" fillId="20" borderId="73" xfId="0" applyFont="1" applyFill="1" applyBorder="1" applyAlignment="1"/>
    <xf numFmtId="0" fontId="23" fillId="20" borderId="77" xfId="0" applyFont="1" applyFill="1" applyBorder="1" applyAlignment="1"/>
    <xf numFmtId="0" fontId="12" fillId="20" borderId="38" xfId="0" applyFont="1" applyFill="1" applyBorder="1" applyAlignment="1" applyProtection="1">
      <alignment horizontal="center" vertical="center" textRotation="90"/>
      <protection hidden="1"/>
    </xf>
    <xf numFmtId="0" fontId="15" fillId="20" borderId="28" xfId="0" applyFont="1" applyFill="1" applyBorder="1" applyAlignment="1" applyProtection="1">
      <alignment horizontal="center" vertical="center"/>
      <protection hidden="1"/>
    </xf>
    <xf numFmtId="0" fontId="2" fillId="0" borderId="0" xfId="0" applyFont="1" applyBorder="1" applyAlignment="1" applyProtection="1">
      <alignment vertical="top" wrapText="1"/>
      <protection hidden="1"/>
    </xf>
    <xf numFmtId="0" fontId="2" fillId="0" borderId="22" xfId="0" applyFont="1" applyBorder="1" applyAlignment="1" applyProtection="1">
      <alignment vertical="top" wrapText="1"/>
      <protection hidden="1"/>
    </xf>
    <xf numFmtId="0" fontId="13" fillId="20" borderId="78" xfId="0" applyFont="1" applyFill="1" applyBorder="1" applyAlignment="1" applyProtection="1">
      <alignment horizontal="center" vertical="center"/>
      <protection hidden="1"/>
    </xf>
    <xf numFmtId="0" fontId="0" fillId="20" borderId="79" xfId="0" applyFill="1" applyBorder="1" applyAlignment="1">
      <alignment horizontal="center"/>
    </xf>
    <xf numFmtId="0" fontId="0" fillId="0" borderId="0" xfId="0" applyFill="1" applyBorder="1" applyAlignment="1">
      <alignment vertical="center" wrapText="1"/>
    </xf>
    <xf numFmtId="0" fontId="0" fillId="0" borderId="22" xfId="0" applyFill="1" applyBorder="1" applyAlignment="1">
      <alignment vertical="center" wrapText="1"/>
    </xf>
    <xf numFmtId="0" fontId="0" fillId="0" borderId="0" xfId="0" applyFill="1" applyBorder="1" applyAlignment="1">
      <alignment vertical="top" wrapText="1"/>
    </xf>
    <xf numFmtId="0" fontId="0" fillId="0" borderId="22" xfId="0" applyFill="1" applyBorder="1" applyAlignment="1">
      <alignment vertical="top" wrapText="1"/>
    </xf>
    <xf numFmtId="0" fontId="22" fillId="20" borderId="73" xfId="0" applyFont="1" applyFill="1" applyBorder="1" applyAlignment="1" applyProtection="1">
      <protection hidden="1"/>
    </xf>
    <xf numFmtId="0" fontId="0" fillId="0" borderId="73" xfId="0" applyBorder="1" applyAlignment="1"/>
    <xf numFmtId="0" fontId="17" fillId="0" borderId="80" xfId="0" applyFont="1" applyFill="1" applyBorder="1" applyAlignment="1" applyProtection="1">
      <alignment horizontal="left" vertical="center"/>
      <protection hidden="1"/>
    </xf>
    <xf numFmtId="0" fontId="0" fillId="0" borderId="80" xfId="0" applyFill="1" applyBorder="1" applyAlignment="1" applyProtection="1">
      <alignment vertical="center"/>
      <protection hidden="1"/>
    </xf>
    <xf numFmtId="0" fontId="0" fillId="0" borderId="39" xfId="0" applyFill="1" applyBorder="1" applyAlignment="1" applyProtection="1">
      <alignment vertical="center"/>
      <protection hidden="1"/>
    </xf>
    <xf numFmtId="0" fontId="2" fillId="0" borderId="0" xfId="0" applyFont="1" applyFill="1" applyBorder="1" applyAlignment="1" applyProtection="1">
      <alignment wrapText="1"/>
      <protection hidden="1"/>
    </xf>
    <xf numFmtId="0" fontId="0" fillId="0" borderId="0" xfId="0" applyBorder="1" applyAlignment="1">
      <alignment wrapText="1"/>
    </xf>
    <xf numFmtId="0" fontId="0" fillId="0" borderId="22" xfId="0" applyBorder="1" applyAlignment="1">
      <alignment wrapText="1"/>
    </xf>
    <xf numFmtId="0" fontId="2" fillId="0" borderId="0" xfId="0" applyFont="1" applyBorder="1" applyAlignment="1" applyProtection="1">
      <alignment horizontal="left" vertical="top" wrapText="1"/>
      <protection hidden="1"/>
    </xf>
    <xf numFmtId="0" fontId="0" fillId="0" borderId="0" xfId="0" applyBorder="1" applyAlignment="1" applyProtection="1">
      <alignment vertical="top" wrapText="1"/>
      <protection hidden="1"/>
    </xf>
    <xf numFmtId="0" fontId="0" fillId="0" borderId="22" xfId="0" applyBorder="1" applyAlignment="1" applyProtection="1">
      <alignment vertical="top" wrapText="1"/>
      <protection hidden="1"/>
    </xf>
    <xf numFmtId="0" fontId="0" fillId="0" borderId="0" xfId="0" applyBorder="1" applyAlignment="1" applyProtection="1">
      <protection hidden="1"/>
    </xf>
    <xf numFmtId="0" fontId="0" fillId="0" borderId="22" xfId="0" applyBorder="1" applyAlignment="1" applyProtection="1">
      <protection hidden="1"/>
    </xf>
    <xf numFmtId="0" fontId="0" fillId="0" borderId="0" xfId="0" applyFill="1" applyBorder="1" applyAlignment="1">
      <alignment wrapText="1"/>
    </xf>
    <xf numFmtId="0" fontId="0" fillId="0" borderId="22" xfId="0" applyFill="1" applyBorder="1" applyAlignment="1">
      <alignment wrapText="1"/>
    </xf>
    <xf numFmtId="0" fontId="13" fillId="0" borderId="11" xfId="0" applyFont="1" applyBorder="1" applyAlignment="1" applyProtection="1">
      <alignment horizontal="center" vertical="center" wrapText="1"/>
      <protection hidden="1"/>
    </xf>
    <xf numFmtId="0" fontId="0" fillId="0" borderId="11" xfId="0" applyBorder="1" applyAlignment="1" applyProtection="1">
      <alignment horizontal="center" wrapText="1"/>
      <protection hidden="1"/>
    </xf>
    <xf numFmtId="0" fontId="0" fillId="0" borderId="11" xfId="0" applyBorder="1" applyAlignment="1">
      <alignment horizontal="center" wrapText="1"/>
    </xf>
    <xf numFmtId="0" fontId="0" fillId="0" borderId="0" xfId="0" applyAlignment="1" applyProtection="1">
      <alignment horizontal="center" wrapText="1"/>
      <protection hidden="1"/>
    </xf>
    <xf numFmtId="0" fontId="0" fillId="0" borderId="0" xfId="0" applyAlignment="1">
      <alignment horizontal="center" wrapText="1"/>
    </xf>
    <xf numFmtId="0" fontId="17" fillId="0" borderId="80" xfId="0" applyFont="1" applyBorder="1" applyAlignment="1" applyProtection="1">
      <alignment horizontal="left" vertical="center"/>
      <protection locked="0"/>
    </xf>
    <xf numFmtId="0" fontId="0" fillId="0" borderId="80" xfId="0" applyBorder="1" applyAlignment="1" applyProtection="1">
      <alignment vertical="center"/>
      <protection locked="0"/>
    </xf>
    <xf numFmtId="0" fontId="0" fillId="0" borderId="39" xfId="0" applyBorder="1" applyAlignment="1" applyProtection="1">
      <alignment vertical="center"/>
      <protection locked="0"/>
    </xf>
    <xf numFmtId="0" fontId="22" fillId="0" borderId="80" xfId="0" applyFont="1" applyBorder="1" applyAlignment="1" applyProtection="1">
      <alignment horizontal="left" vertical="center"/>
      <protection locked="0"/>
    </xf>
    <xf numFmtId="0" fontId="19" fillId="0" borderId="16" xfId="0" applyFont="1" applyFill="1" applyBorder="1" applyAlignment="1" applyProtection="1">
      <alignment horizontal="center" vertical="center"/>
      <protection hidden="1"/>
    </xf>
    <xf numFmtId="0" fontId="0" fillId="0" borderId="16" xfId="0" applyBorder="1" applyAlignment="1"/>
    <xf numFmtId="0" fontId="0" fillId="19" borderId="31" xfId="0" applyFill="1" applyBorder="1" applyAlignment="1" applyProtection="1">
      <alignment horizontal="left"/>
      <protection locked="0"/>
    </xf>
    <xf numFmtId="0" fontId="0" fillId="19" borderId="42" xfId="0" applyFill="1" applyBorder="1" applyAlignment="1" applyProtection="1">
      <alignment horizontal="left"/>
      <protection locked="0"/>
    </xf>
    <xf numFmtId="0" fontId="40" fillId="0" borderId="0" xfId="0" applyFont="1" applyBorder="1" applyAlignment="1">
      <alignment horizontal="center" vertical="top"/>
    </xf>
    <xf numFmtId="0" fontId="0" fillId="0" borderId="28" xfId="0" applyBorder="1" applyAlignment="1">
      <alignment horizontal="center"/>
    </xf>
    <xf numFmtId="0" fontId="13" fillId="0" borderId="32" xfId="0" applyFont="1" applyBorder="1" applyAlignment="1" applyProtection="1">
      <alignment horizontal="center" vertical="center" wrapText="1"/>
      <protection hidden="1"/>
    </xf>
    <xf numFmtId="0" fontId="0" fillId="0" borderId="32" xfId="0" applyBorder="1" applyAlignment="1">
      <alignment horizontal="center" wrapText="1"/>
    </xf>
    <xf numFmtId="0" fontId="0" fillId="0" borderId="0" xfId="0" applyBorder="1" applyAlignment="1">
      <alignment horizontal="center" wrapText="1"/>
    </xf>
    <xf numFmtId="49" fontId="1" fillId="19" borderId="31" xfId="0" applyNumberFormat="1" applyFont="1" applyFill="1" applyBorder="1" applyAlignment="1" applyProtection="1">
      <alignment horizontal="left"/>
      <protection locked="0"/>
    </xf>
    <xf numFmtId="0" fontId="1" fillId="19" borderId="31" xfId="0" applyFont="1" applyFill="1" applyBorder="1" applyAlignment="1" applyProtection="1">
      <alignment horizontal="left"/>
      <protection locked="0"/>
    </xf>
    <xf numFmtId="0" fontId="15" fillId="19" borderId="41" xfId="0" applyFont="1" applyFill="1" applyBorder="1" applyAlignment="1" applyProtection="1">
      <alignment horizontal="left" vertical="center"/>
      <protection locked="0"/>
    </xf>
    <xf numFmtId="0" fontId="15" fillId="19" borderId="31" xfId="0" applyFont="1" applyFill="1" applyBorder="1" applyAlignment="1" applyProtection="1">
      <alignment horizontal="left"/>
      <protection locked="0"/>
    </xf>
    <xf numFmtId="0" fontId="15" fillId="0" borderId="31" xfId="0" applyFont="1" applyBorder="1" applyAlignment="1" applyProtection="1">
      <alignment horizontal="left"/>
      <protection locked="0"/>
    </xf>
    <xf numFmtId="49" fontId="0" fillId="19" borderId="31" xfId="0" applyNumberFormat="1" applyFill="1" applyBorder="1" applyAlignment="1" applyProtection="1">
      <alignment horizontal="left"/>
      <protection locked="0"/>
    </xf>
    <xf numFmtId="15" fontId="30" fillId="19" borderId="49" xfId="0" applyNumberFormat="1" applyFont="1" applyFill="1" applyBorder="1" applyAlignment="1" applyProtection="1">
      <alignment horizontal="center"/>
      <protection locked="0" hidden="1"/>
    </xf>
    <xf numFmtId="0" fontId="0" fillId="0" borderId="81" xfId="0" applyBorder="1" applyAlignment="1" applyProtection="1">
      <protection locked="0" hidden="1"/>
    </xf>
    <xf numFmtId="14" fontId="2" fillId="0" borderId="27" xfId="0" applyNumberFormat="1" applyFont="1" applyFill="1" applyBorder="1" applyAlignment="1">
      <alignment vertical="center"/>
    </xf>
    <xf numFmtId="0" fontId="0" fillId="0" borderId="27" xfId="0" applyBorder="1" applyAlignment="1">
      <alignment vertical="center"/>
    </xf>
    <xf numFmtId="0" fontId="0" fillId="0" borderId="37" xfId="0" applyBorder="1" applyAlignment="1">
      <alignment vertical="center"/>
    </xf>
    <xf numFmtId="14" fontId="2" fillId="0" borderId="32" xfId="0" applyNumberFormat="1" applyFont="1" applyFill="1" applyBorder="1" applyAlignment="1">
      <alignment vertical="center"/>
    </xf>
    <xf numFmtId="0" fontId="0" fillId="0" borderId="32" xfId="0" applyBorder="1" applyAlignment="1">
      <alignment vertical="center"/>
    </xf>
    <xf numFmtId="0" fontId="0" fillId="0" borderId="38" xfId="0" applyBorder="1" applyAlignment="1">
      <alignment vertical="center"/>
    </xf>
    <xf numFmtId="0" fontId="6" fillId="0" borderId="0" xfId="0" applyFont="1" applyBorder="1" applyAlignment="1"/>
    <xf numFmtId="0" fontId="0" fillId="0" borderId="0" xfId="0" applyBorder="1" applyAlignment="1"/>
    <xf numFmtId="0" fontId="0" fillId="0" borderId="0" xfId="0" applyAlignment="1"/>
    <xf numFmtId="0" fontId="2" fillId="0" borderId="0" xfId="0" applyFont="1" applyFill="1" applyBorder="1" applyAlignment="1">
      <alignment horizontal="left"/>
    </xf>
    <xf numFmtId="0" fontId="0" fillId="0" borderId="0" xfId="0" applyAlignment="1">
      <alignment horizontal="left"/>
    </xf>
    <xf numFmtId="0" fontId="43" fillId="0" borderId="0" xfId="0" applyFont="1" applyFill="1" applyBorder="1" applyAlignment="1" applyProtection="1">
      <alignment horizontal="center"/>
      <protection hidden="1"/>
    </xf>
    <xf numFmtId="0" fontId="40" fillId="0" borderId="0" xfId="0" applyFont="1" applyBorder="1" applyAlignment="1">
      <alignment horizontal="left"/>
    </xf>
    <xf numFmtId="0" fontId="67" fillId="19" borderId="49" xfId="0" applyFont="1" applyFill="1" applyBorder="1" applyAlignment="1" applyProtection="1">
      <alignment horizontal="center" vertical="center"/>
      <protection locked="0"/>
    </xf>
    <xf numFmtId="0" fontId="0" fillId="0" borderId="50" xfId="0" applyBorder="1" applyAlignment="1"/>
    <xf numFmtId="0" fontId="0" fillId="0" borderId="81" xfId="0" applyBorder="1" applyAlignment="1"/>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7D693"/>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85C2FF"/>
      <rgbColor rgb="00FF99CC"/>
      <rgbColor rgb="00CC99FF"/>
      <rgbColor rgb="00FFC99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image" Target="../media/image2.png"/><Relationship Id="rId1" Type="http://schemas.openxmlformats.org/officeDocument/2006/relationships/image" Target="../media/image5.jpeg"/></Relationships>
</file>

<file path=xl/drawings/_rels/drawing3.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image" Target="../media/image2.png"/><Relationship Id="rId1" Type="http://schemas.openxmlformats.org/officeDocument/2006/relationships/image" Target="../media/image7.jpeg"/></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0</xdr:row>
      <xdr:rowOff>95250</xdr:rowOff>
    </xdr:from>
    <xdr:to>
      <xdr:col>0</xdr:col>
      <xdr:colOff>552450</xdr:colOff>
      <xdr:row>2</xdr:row>
      <xdr:rowOff>180975</xdr:rowOff>
    </xdr:to>
    <xdr:pic>
      <xdr:nvPicPr>
        <xdr:cNvPr id="20952" name="Picture 1" descr="TTNZ logo Silver 2">
          <a:extLst>
            <a:ext uri="{FF2B5EF4-FFF2-40B4-BE49-F238E27FC236}">
              <a16:creationId xmlns:a16="http://schemas.microsoft.com/office/drawing/2014/main" id="{8816B1A2-D08A-40D9-BAEF-EE77CDCA685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95250"/>
          <a:ext cx="485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190500</xdr:colOff>
      <xdr:row>0</xdr:row>
      <xdr:rowOff>133350</xdr:rowOff>
    </xdr:from>
    <xdr:to>
      <xdr:col>12</xdr:col>
      <xdr:colOff>180975</xdr:colOff>
      <xdr:row>3</xdr:row>
      <xdr:rowOff>104775</xdr:rowOff>
    </xdr:to>
    <xdr:pic>
      <xdr:nvPicPr>
        <xdr:cNvPr id="20953" name="Picture 2">
          <a:extLst>
            <a:ext uri="{FF2B5EF4-FFF2-40B4-BE49-F238E27FC236}">
              <a16:creationId xmlns:a16="http://schemas.microsoft.com/office/drawing/2014/main" id="{F39CBF71-838F-4063-B24A-0796F4F0EF6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14975" y="133350"/>
          <a:ext cx="81915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1</xdr:row>
      <xdr:rowOff>0</xdr:rowOff>
    </xdr:from>
    <xdr:to>
      <xdr:col>10</xdr:col>
      <xdr:colOff>38100</xdr:colOff>
      <xdr:row>3</xdr:row>
      <xdr:rowOff>76200</xdr:rowOff>
    </xdr:to>
    <xdr:pic>
      <xdr:nvPicPr>
        <xdr:cNvPr id="20954" name="Picture 1">
          <a:extLst>
            <a:ext uri="{FF2B5EF4-FFF2-40B4-BE49-F238E27FC236}">
              <a16:creationId xmlns:a16="http://schemas.microsoft.com/office/drawing/2014/main" id="{93E02038-351B-4245-915D-5199CBD9E78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905375" y="190500"/>
          <a:ext cx="457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180975</xdr:colOff>
      <xdr:row>9</xdr:row>
      <xdr:rowOff>171450</xdr:rowOff>
    </xdr:from>
    <xdr:to>
      <xdr:col>11</xdr:col>
      <xdr:colOff>342900</xdr:colOff>
      <xdr:row>15</xdr:row>
      <xdr:rowOff>200025</xdr:rowOff>
    </xdr:to>
    <xdr:pic>
      <xdr:nvPicPr>
        <xdr:cNvPr id="20955" name="Picture 41">
          <a:extLst>
            <a:ext uri="{FF2B5EF4-FFF2-40B4-BE49-F238E27FC236}">
              <a16:creationId xmlns:a16="http://schemas.microsoft.com/office/drawing/2014/main" id="{35E8F8F5-91DD-48ED-B031-ECECCC0C6DF5}"/>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667250" y="2133600"/>
          <a:ext cx="14097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133350</xdr:colOff>
      <xdr:row>9</xdr:row>
      <xdr:rowOff>171450</xdr:rowOff>
    </xdr:from>
    <xdr:to>
      <xdr:col>2</xdr:col>
      <xdr:colOff>581025</xdr:colOff>
      <xdr:row>15</xdr:row>
      <xdr:rowOff>200025</xdr:rowOff>
    </xdr:to>
    <xdr:pic>
      <xdr:nvPicPr>
        <xdr:cNvPr id="20956" name="Picture 41">
          <a:extLst>
            <a:ext uri="{FF2B5EF4-FFF2-40B4-BE49-F238E27FC236}">
              <a16:creationId xmlns:a16="http://schemas.microsoft.com/office/drawing/2014/main" id="{D54992F8-A9DD-4809-A90F-0D7F0255ABEB}"/>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33350" y="2133600"/>
          <a:ext cx="14097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95250</xdr:rowOff>
    </xdr:from>
    <xdr:to>
      <xdr:col>1</xdr:col>
      <xdr:colOff>485775</xdr:colOff>
      <xdr:row>2</xdr:row>
      <xdr:rowOff>114300</xdr:rowOff>
    </xdr:to>
    <xdr:pic>
      <xdr:nvPicPr>
        <xdr:cNvPr id="18663" name="Picture 1" descr="TTNZ logo Silver 2">
          <a:extLst>
            <a:ext uri="{FF2B5EF4-FFF2-40B4-BE49-F238E27FC236}">
              <a16:creationId xmlns:a16="http://schemas.microsoft.com/office/drawing/2014/main" id="{250E107F-2BE1-4957-8A4E-C8E69FDAC56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5" y="95250"/>
          <a:ext cx="4857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581025</xdr:colOff>
      <xdr:row>0</xdr:row>
      <xdr:rowOff>161925</xdr:rowOff>
    </xdr:from>
    <xdr:to>
      <xdr:col>9</xdr:col>
      <xdr:colOff>123825</xdr:colOff>
      <xdr:row>2</xdr:row>
      <xdr:rowOff>76200</xdr:rowOff>
    </xdr:to>
    <xdr:pic>
      <xdr:nvPicPr>
        <xdr:cNvPr id="18664" name="Picture 20">
          <a:extLst>
            <a:ext uri="{FF2B5EF4-FFF2-40B4-BE49-F238E27FC236}">
              <a16:creationId xmlns:a16="http://schemas.microsoft.com/office/drawing/2014/main" id="{934F8F56-83EC-4676-A15F-66AB06AC9CF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86425" y="161925"/>
          <a:ext cx="5905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28575</xdr:colOff>
      <xdr:row>0</xdr:row>
      <xdr:rowOff>95250</xdr:rowOff>
    </xdr:from>
    <xdr:to>
      <xdr:col>8</xdr:col>
      <xdr:colOff>485775</xdr:colOff>
      <xdr:row>2</xdr:row>
      <xdr:rowOff>95250</xdr:rowOff>
    </xdr:to>
    <xdr:pic>
      <xdr:nvPicPr>
        <xdr:cNvPr id="18665" name="Picture 4">
          <a:extLst>
            <a:ext uri="{FF2B5EF4-FFF2-40B4-BE49-F238E27FC236}">
              <a16:creationId xmlns:a16="http://schemas.microsoft.com/office/drawing/2014/main" id="{C76A6660-9EE3-40B1-B9C7-94EE8C8A6A56}"/>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133975" y="95250"/>
          <a:ext cx="457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171450</xdr:colOff>
      <xdr:row>0</xdr:row>
      <xdr:rowOff>66675</xdr:rowOff>
    </xdr:from>
    <xdr:to>
      <xdr:col>1</xdr:col>
      <xdr:colOff>409575</xdr:colOff>
      <xdr:row>2</xdr:row>
      <xdr:rowOff>76200</xdr:rowOff>
    </xdr:to>
    <xdr:pic>
      <xdr:nvPicPr>
        <xdr:cNvPr id="23894" name="Picture 1" descr="TTNZ logo Silver 2">
          <a:extLst>
            <a:ext uri="{FF2B5EF4-FFF2-40B4-BE49-F238E27FC236}">
              <a16:creationId xmlns:a16="http://schemas.microsoft.com/office/drawing/2014/main" id="{0CC608CA-21BC-4CDB-A128-28E56B90039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1450" y="66675"/>
          <a:ext cx="457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295275</xdr:colOff>
      <xdr:row>0</xdr:row>
      <xdr:rowOff>123825</xdr:rowOff>
    </xdr:from>
    <xdr:to>
      <xdr:col>19</xdr:col>
      <xdr:colOff>161925</xdr:colOff>
      <xdr:row>2</xdr:row>
      <xdr:rowOff>38100</xdr:rowOff>
    </xdr:to>
    <xdr:pic>
      <xdr:nvPicPr>
        <xdr:cNvPr id="23895" name="Picture 3">
          <a:extLst>
            <a:ext uri="{FF2B5EF4-FFF2-40B4-BE49-F238E27FC236}">
              <a16:creationId xmlns:a16="http://schemas.microsoft.com/office/drawing/2014/main" id="{63777B77-3C41-4085-A573-CE3DCD3B6D1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162675" y="123825"/>
          <a:ext cx="56197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76200</xdr:colOff>
      <xdr:row>79</xdr:row>
      <xdr:rowOff>0</xdr:rowOff>
    </xdr:from>
    <xdr:to>
      <xdr:col>13</xdr:col>
      <xdr:colOff>171450</xdr:colOff>
      <xdr:row>79</xdr:row>
      <xdr:rowOff>0</xdr:rowOff>
    </xdr:to>
    <xdr:sp macro="" textlink="">
      <xdr:nvSpPr>
        <xdr:cNvPr id="23896" name="Line 13">
          <a:extLst>
            <a:ext uri="{FF2B5EF4-FFF2-40B4-BE49-F238E27FC236}">
              <a16:creationId xmlns:a16="http://schemas.microsoft.com/office/drawing/2014/main" id="{9381C355-E53A-4AA5-A9F4-08824F8CD7D1}"/>
            </a:ext>
          </a:extLst>
        </xdr:cNvPr>
        <xdr:cNvSpPr>
          <a:spLocks noChangeShapeType="1"/>
        </xdr:cNvSpPr>
      </xdr:nvSpPr>
      <xdr:spPr bwMode="auto">
        <a:xfrm>
          <a:off x="1628775" y="12468225"/>
          <a:ext cx="28289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38100</xdr:colOff>
      <xdr:row>0</xdr:row>
      <xdr:rowOff>76200</xdr:rowOff>
    </xdr:from>
    <xdr:to>
      <xdr:col>17</xdr:col>
      <xdr:colOff>495300</xdr:colOff>
      <xdr:row>2</xdr:row>
      <xdr:rowOff>95250</xdr:rowOff>
    </xdr:to>
    <xdr:pic>
      <xdr:nvPicPr>
        <xdr:cNvPr id="23897" name="Picture 5">
          <a:extLst>
            <a:ext uri="{FF2B5EF4-FFF2-40B4-BE49-F238E27FC236}">
              <a16:creationId xmlns:a16="http://schemas.microsoft.com/office/drawing/2014/main" id="{980A2007-4A65-4305-9EB2-D0D381EE8979}"/>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334000" y="76200"/>
          <a:ext cx="457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entries@ttcanterbury.org.nz" TargetMode="External"/><Relationship Id="rId7" Type="http://schemas.openxmlformats.org/officeDocument/2006/relationships/comments" Target="../comments1.xml"/><Relationship Id="rId2" Type="http://schemas.openxmlformats.org/officeDocument/2006/relationships/hyperlink" Target="mailto:ttentries@xtra.co.nz" TargetMode="External"/><Relationship Id="rId1" Type="http://schemas.openxmlformats.org/officeDocument/2006/relationships/hyperlink" Target="http://www.ttcanterbury.org.nz/"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hyperlink" Target="../../../../TTC/AppData/Roaming/Microsoft/Excel/EF%20vets_%20individual_entry%202016%20.xls" TargetMode="External"/><Relationship Id="rId7" Type="http://schemas.openxmlformats.org/officeDocument/2006/relationships/vmlDrawing" Target="../drawings/vmlDrawing2.vml"/><Relationship Id="rId2" Type="http://schemas.openxmlformats.org/officeDocument/2006/relationships/hyperlink" Target="mailto:entries@ttcanterbury.org.nz" TargetMode="External"/><Relationship Id="rId1" Type="http://schemas.openxmlformats.org/officeDocument/2006/relationships/hyperlink" Target="http://www.ttcanterbury.org.nz/" TargetMode="External"/><Relationship Id="rId6" Type="http://schemas.openxmlformats.org/officeDocument/2006/relationships/drawing" Target="../drawings/drawing3.xml"/><Relationship Id="rId5" Type="http://schemas.openxmlformats.org/officeDocument/2006/relationships/printerSettings" Target="../printerSettings/printerSettings3.bin"/><Relationship Id="rId4" Type="http://schemas.openxmlformats.org/officeDocument/2006/relationships/hyperlink" Target="mailto:entries@ttcanterbury.org.nz"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53"/>
    <pageSetUpPr fitToPage="1"/>
  </sheetPr>
  <dimension ref="A1:U54"/>
  <sheetViews>
    <sheetView showGridLines="0" showZeros="0" tabSelected="1" workbookViewId="0"/>
  </sheetViews>
  <sheetFormatPr defaultRowHeight="12.75" x14ac:dyDescent="0.2"/>
  <cols>
    <col min="1" max="1" width="10.7109375" style="4" customWidth="1"/>
    <col min="2" max="2" width="3.7109375" style="4" customWidth="1"/>
    <col min="3" max="3" width="9.7109375" style="4" customWidth="1"/>
    <col min="4" max="4" width="6.7109375" style="4" customWidth="1"/>
    <col min="5" max="5" width="3.7109375" style="11" customWidth="1"/>
    <col min="6" max="6" width="10.7109375" style="11" customWidth="1"/>
    <col min="7" max="7" width="15.7109375" style="4" customWidth="1"/>
    <col min="8" max="10" width="6.28515625" style="4" customWidth="1"/>
    <col min="11" max="11" width="6.140625" style="4" customWidth="1"/>
    <col min="12" max="12" width="6.28515625" style="4" customWidth="1"/>
    <col min="13" max="13" width="3.28515625" style="4" bestFit="1" customWidth="1"/>
    <col min="14" max="14" width="11.42578125" style="4" hidden="1" customWidth="1"/>
    <col min="15" max="15" width="25.28515625" style="4" hidden="1" customWidth="1"/>
    <col min="16" max="16" width="9.140625" style="4" hidden="1" customWidth="1"/>
    <col min="17" max="16384" width="9.140625" style="4"/>
  </cols>
  <sheetData>
    <row r="1" spans="1:21" ht="15" customHeight="1" x14ac:dyDescent="0.2">
      <c r="A1" s="128"/>
      <c r="B1" s="393" t="str">
        <f>'EF NZ Open'!F1</f>
        <v>2017 NEW ZEALAND OPEN INDIVIDUAL CHAMPIONSHIPS</v>
      </c>
      <c r="C1" s="394"/>
      <c r="D1" s="394"/>
      <c r="E1" s="394"/>
      <c r="F1" s="394"/>
      <c r="G1" s="394"/>
      <c r="H1" s="394"/>
      <c r="I1" s="394"/>
      <c r="J1" s="129"/>
      <c r="K1" s="129"/>
      <c r="L1" s="129"/>
      <c r="M1" s="130"/>
      <c r="N1" s="78" t="s">
        <v>189</v>
      </c>
      <c r="O1" s="78" t="s">
        <v>19</v>
      </c>
    </row>
    <row r="2" spans="1:21" ht="15" customHeight="1" x14ac:dyDescent="0.2">
      <c r="A2" s="131"/>
      <c r="B2" s="395"/>
      <c r="C2" s="395"/>
      <c r="D2" s="395"/>
      <c r="E2" s="395"/>
      <c r="F2" s="395"/>
      <c r="G2" s="395"/>
      <c r="H2" s="395"/>
      <c r="I2" s="395"/>
      <c r="J2" s="8"/>
      <c r="K2" s="8"/>
      <c r="L2" s="8"/>
      <c r="M2" s="132"/>
      <c r="N2" s="79" t="s">
        <v>99</v>
      </c>
      <c r="O2" s="4" t="s">
        <v>143</v>
      </c>
    </row>
    <row r="3" spans="1:21" ht="15" customHeight="1" x14ac:dyDescent="0.35">
      <c r="A3" s="131"/>
      <c r="B3" s="155"/>
      <c r="C3" s="155"/>
      <c r="D3" s="155"/>
      <c r="E3" s="155"/>
      <c r="F3" s="155"/>
      <c r="G3" s="155"/>
      <c r="H3" s="155"/>
      <c r="I3" s="155"/>
      <c r="J3" s="8"/>
      <c r="K3" s="8"/>
      <c r="L3" s="8"/>
      <c r="M3" s="132"/>
      <c r="N3" s="4" t="s">
        <v>43</v>
      </c>
      <c r="O3" s="4" t="s">
        <v>49</v>
      </c>
    </row>
    <row r="4" spans="1:21" ht="18.75" thickBot="1" x14ac:dyDescent="0.4">
      <c r="A4" s="131"/>
      <c r="B4" s="140"/>
      <c r="C4" s="141"/>
      <c r="D4" s="141"/>
      <c r="E4" s="141"/>
      <c r="F4" s="143" t="str">
        <f>'EF NZ Open'!J3</f>
        <v>7th - 9th October, 2017 &amp; 12th-14th October, 2017</v>
      </c>
      <c r="G4" s="141"/>
      <c r="H4" s="141"/>
      <c r="I4" s="141"/>
      <c r="J4" s="8"/>
      <c r="K4" s="8"/>
      <c r="L4" s="8"/>
      <c r="M4" s="133"/>
      <c r="N4" s="14" t="s">
        <v>44</v>
      </c>
      <c r="O4" s="4" t="s">
        <v>36</v>
      </c>
      <c r="Q4" s="14"/>
    </row>
    <row r="5" spans="1:21" ht="20.100000000000001" customHeight="1" x14ac:dyDescent="0.2">
      <c r="A5" s="266"/>
      <c r="B5" s="267"/>
      <c r="C5" s="267"/>
      <c r="D5" s="267"/>
      <c r="E5" s="267"/>
      <c r="F5" s="267"/>
      <c r="G5" s="267"/>
      <c r="H5" s="267"/>
      <c r="I5" s="267"/>
      <c r="J5" s="267"/>
      <c r="K5" s="267"/>
      <c r="L5" s="267"/>
      <c r="M5" s="268"/>
      <c r="N5" s="4" t="s">
        <v>45</v>
      </c>
      <c r="O5" s="4" t="s">
        <v>50</v>
      </c>
      <c r="Q5" s="14"/>
    </row>
    <row r="6" spans="1:21" ht="20.100000000000001" customHeight="1" x14ac:dyDescent="0.2">
      <c r="A6" s="125"/>
      <c r="B6" s="96"/>
      <c r="C6" s="96"/>
      <c r="D6" s="96"/>
      <c r="E6" s="96"/>
      <c r="F6" s="124"/>
      <c r="G6" s="96"/>
      <c r="H6" s="96"/>
      <c r="I6" s="96"/>
      <c r="J6" s="96"/>
      <c r="K6" s="96"/>
      <c r="L6" s="96"/>
      <c r="M6" s="126"/>
      <c r="N6" s="14" t="s">
        <v>182</v>
      </c>
      <c r="O6" s="4" t="s">
        <v>51</v>
      </c>
      <c r="Q6" s="14"/>
    </row>
    <row r="7" spans="1:21" ht="20.100000000000001" customHeight="1" x14ac:dyDescent="0.2">
      <c r="A7" s="125"/>
      <c r="B7" s="96"/>
      <c r="C7" s="96"/>
      <c r="D7" s="96"/>
      <c r="E7" s="96"/>
      <c r="F7" s="96"/>
      <c r="G7" s="96"/>
      <c r="H7" s="96"/>
      <c r="I7" s="96"/>
      <c r="J7" s="96"/>
      <c r="K7" s="96"/>
      <c r="L7" s="96"/>
      <c r="M7" s="126"/>
      <c r="N7" s="4" t="s">
        <v>183</v>
      </c>
      <c r="O7" s="14" t="s">
        <v>4</v>
      </c>
      <c r="Q7" s="14"/>
    </row>
    <row r="8" spans="1:21" x14ac:dyDescent="0.2">
      <c r="A8" s="125"/>
      <c r="B8" s="96"/>
      <c r="C8" s="96"/>
      <c r="D8" s="96"/>
      <c r="E8" s="96"/>
      <c r="F8" s="96"/>
      <c r="G8" s="96"/>
      <c r="H8" s="96"/>
      <c r="I8" s="96"/>
      <c r="J8" s="96"/>
      <c r="K8" s="96"/>
      <c r="L8" s="96"/>
      <c r="M8" s="126"/>
      <c r="N8" s="14" t="s">
        <v>47</v>
      </c>
      <c r="O8" s="14" t="s">
        <v>37</v>
      </c>
      <c r="Q8" s="14"/>
    </row>
    <row r="9" spans="1:21" ht="20.100000000000001" customHeight="1" thickBot="1" x14ac:dyDescent="0.25">
      <c r="A9" s="396"/>
      <c r="B9" s="397"/>
      <c r="C9" s="397"/>
      <c r="D9" s="397"/>
      <c r="E9" s="397"/>
      <c r="F9" s="397"/>
      <c r="G9" s="397"/>
      <c r="H9" s="397"/>
      <c r="I9" s="397"/>
      <c r="J9" s="397"/>
      <c r="K9" s="397"/>
      <c r="L9" s="397"/>
      <c r="M9" s="127"/>
      <c r="N9" s="4" t="s">
        <v>48</v>
      </c>
      <c r="O9" s="4" t="s">
        <v>5</v>
      </c>
      <c r="Q9" s="14"/>
    </row>
    <row r="10" spans="1:21" ht="18" customHeight="1" x14ac:dyDescent="0.2">
      <c r="A10" s="398" t="s">
        <v>24</v>
      </c>
      <c r="B10" s="399"/>
      <c r="C10" s="399"/>
      <c r="D10" s="399"/>
      <c r="E10" s="399"/>
      <c r="F10" s="399"/>
      <c r="G10" s="399"/>
      <c r="H10" s="399"/>
      <c r="I10" s="399"/>
      <c r="J10" s="399"/>
      <c r="K10" s="399"/>
      <c r="L10" s="399"/>
      <c r="M10" s="374" t="s">
        <v>35</v>
      </c>
      <c r="N10" s="80" t="s">
        <v>100</v>
      </c>
      <c r="Q10" s="14"/>
    </row>
    <row r="11" spans="1:21" ht="18" customHeight="1" x14ac:dyDescent="0.2">
      <c r="A11" s="331"/>
      <c r="B11" s="270"/>
      <c r="C11" s="270"/>
      <c r="D11" s="345" t="str">
        <f>'EF NZ Open'!U15</f>
        <v>Table Tennis Canterbury Inc.</v>
      </c>
      <c r="E11" s="270"/>
      <c r="G11" s="270"/>
      <c r="H11" s="270"/>
      <c r="I11" s="270"/>
      <c r="J11" s="270"/>
      <c r="K11" s="270"/>
      <c r="L11" s="270"/>
      <c r="M11" s="375"/>
      <c r="N11" s="4" t="s">
        <v>52</v>
      </c>
      <c r="Q11" s="14"/>
      <c r="U11" s="381" t="s">
        <v>98</v>
      </c>
    </row>
    <row r="12" spans="1:21" ht="18" customHeight="1" x14ac:dyDescent="0.2">
      <c r="A12" s="332"/>
      <c r="B12" s="156"/>
      <c r="C12" s="156"/>
      <c r="D12" s="345" t="str">
        <f>'EF NZ Open'!U16</f>
        <v>294 Blenheim Road</v>
      </c>
      <c r="E12" s="156"/>
      <c r="G12" s="156"/>
      <c r="H12" s="156"/>
      <c r="I12" s="156"/>
      <c r="J12" s="156"/>
      <c r="K12" s="156"/>
      <c r="L12" s="156"/>
      <c r="M12" s="375"/>
      <c r="N12" s="4" t="s">
        <v>53</v>
      </c>
      <c r="Q12" s="14"/>
      <c r="U12" s="381"/>
    </row>
    <row r="13" spans="1:21" ht="18" customHeight="1" x14ac:dyDescent="0.2">
      <c r="A13" s="332"/>
      <c r="B13" s="156"/>
      <c r="C13" s="156"/>
      <c r="D13" s="345" t="str">
        <f>'EF NZ Open'!U17</f>
        <v>Upper Riccarton</v>
      </c>
      <c r="E13" s="156"/>
      <c r="G13" s="156"/>
      <c r="H13" s="156"/>
      <c r="I13" s="156"/>
      <c r="J13" s="156"/>
      <c r="K13" s="156"/>
      <c r="L13" s="156"/>
      <c r="M13" s="375"/>
      <c r="N13" s="4" t="s">
        <v>54</v>
      </c>
      <c r="Q13" s="14"/>
      <c r="U13" s="381"/>
    </row>
    <row r="14" spans="1:21" ht="18" customHeight="1" x14ac:dyDescent="0.2">
      <c r="A14" s="333"/>
      <c r="B14" s="154"/>
      <c r="C14" s="154"/>
      <c r="D14" s="345" t="str">
        <f>'EF NZ Open'!U18</f>
        <v>Christchurch</v>
      </c>
      <c r="E14" s="154"/>
      <c r="G14" s="154"/>
      <c r="H14" s="154"/>
      <c r="I14" s="154"/>
      <c r="J14" s="154"/>
      <c r="K14" s="154"/>
      <c r="L14" s="154"/>
      <c r="M14" s="375"/>
      <c r="N14" s="4" t="s">
        <v>184</v>
      </c>
      <c r="Q14" s="14"/>
      <c r="U14" s="381"/>
    </row>
    <row r="15" spans="1:21" ht="18" customHeight="1" x14ac:dyDescent="0.2">
      <c r="A15" s="333"/>
      <c r="B15" s="154"/>
      <c r="C15" s="154"/>
      <c r="D15" s="154"/>
      <c r="E15" s="154"/>
      <c r="F15" s="154"/>
      <c r="G15" s="154"/>
      <c r="H15" s="154"/>
      <c r="I15" s="154"/>
      <c r="J15" s="154"/>
      <c r="K15" s="154"/>
      <c r="L15" s="154"/>
      <c r="M15" s="375"/>
      <c r="N15" s="4" t="s">
        <v>185</v>
      </c>
      <c r="O15" s="14"/>
      <c r="Q15" s="14"/>
      <c r="U15" s="381"/>
    </row>
    <row r="16" spans="1:21" ht="18" customHeight="1" x14ac:dyDescent="0.2">
      <c r="A16" s="333"/>
      <c r="B16" s="154"/>
      <c r="C16" s="154"/>
      <c r="D16" s="322" t="s">
        <v>16</v>
      </c>
      <c r="E16" s="322"/>
      <c r="F16" s="323" t="str">
        <f>'EF NZ Open'!U19</f>
        <v>(03) 341 5561</v>
      </c>
      <c r="G16" s="322"/>
      <c r="H16" s="154"/>
      <c r="I16" s="154"/>
      <c r="J16" s="154"/>
      <c r="K16" s="154"/>
      <c r="L16" s="154"/>
      <c r="M16" s="375"/>
      <c r="N16" s="4" t="s">
        <v>186</v>
      </c>
      <c r="O16" s="14"/>
      <c r="Q16" s="14"/>
      <c r="U16" s="381"/>
    </row>
    <row r="17" spans="1:21" ht="18" hidden="1" customHeight="1" x14ac:dyDescent="0.2">
      <c r="A17" s="333"/>
      <c r="B17" s="154"/>
      <c r="C17" s="154"/>
      <c r="D17" s="322" t="s">
        <v>191</v>
      </c>
      <c r="E17" s="322"/>
      <c r="F17" s="323">
        <f>'EF NZ Open'!U20</f>
        <v>0</v>
      </c>
      <c r="G17" s="322"/>
      <c r="H17" s="154"/>
      <c r="I17" s="154"/>
      <c r="J17" s="154"/>
      <c r="K17" s="154"/>
      <c r="L17" s="154"/>
      <c r="M17" s="375"/>
      <c r="N17" s="4" t="s">
        <v>55</v>
      </c>
      <c r="O17" s="14"/>
      <c r="U17" s="381"/>
    </row>
    <row r="18" spans="1:21" ht="18" hidden="1" customHeight="1" x14ac:dyDescent="0.2">
      <c r="A18" s="333"/>
      <c r="B18" s="154"/>
      <c r="C18" s="154"/>
      <c r="D18" s="322" t="s">
        <v>142</v>
      </c>
      <c r="E18" s="322"/>
      <c r="F18" s="323">
        <f>'EF NZ Open'!U21</f>
        <v>0</v>
      </c>
      <c r="G18" s="322"/>
      <c r="H18" s="154"/>
      <c r="I18" s="154"/>
      <c r="J18" s="154"/>
      <c r="K18" s="154"/>
      <c r="L18" s="154"/>
      <c r="M18" s="375"/>
      <c r="N18" s="4" t="s">
        <v>187</v>
      </c>
    </row>
    <row r="19" spans="1:21" ht="18" customHeight="1" thickBot="1" x14ac:dyDescent="0.25">
      <c r="A19" s="334"/>
      <c r="B19" s="271"/>
      <c r="C19" s="271"/>
      <c r="D19" s="324" t="s">
        <v>15</v>
      </c>
      <c r="E19" s="324"/>
      <c r="F19" s="325" t="str">
        <f>'EF NZ Open'!U4</f>
        <v>entries@ttcanterbury.org.nz</v>
      </c>
      <c r="G19" s="324"/>
      <c r="H19" s="271"/>
      <c r="I19" s="271"/>
      <c r="J19" s="271"/>
      <c r="K19" s="271"/>
      <c r="L19" s="271"/>
      <c r="M19" s="376"/>
      <c r="N19" s="4" t="s">
        <v>56</v>
      </c>
    </row>
    <row r="20" spans="1:21" ht="12.75" customHeight="1" thickTop="1" x14ac:dyDescent="0.2">
      <c r="A20" s="131"/>
      <c r="B20" s="8"/>
      <c r="C20" s="8"/>
      <c r="D20" s="343" t="s">
        <v>284</v>
      </c>
      <c r="E20" s="172"/>
      <c r="F20" s="172"/>
      <c r="G20" s="8"/>
      <c r="H20" s="8"/>
      <c r="I20" s="8"/>
      <c r="J20" s="8"/>
      <c r="K20" s="8"/>
      <c r="L20" s="8"/>
      <c r="M20" s="382" t="s">
        <v>23</v>
      </c>
      <c r="N20" s="4" t="s">
        <v>57</v>
      </c>
    </row>
    <row r="21" spans="1:21" s="14" customFormat="1" ht="12.75" customHeight="1" x14ac:dyDescent="0.2">
      <c r="A21" s="335" t="s">
        <v>47</v>
      </c>
      <c r="B21" s="97">
        <v>7</v>
      </c>
      <c r="C21" s="98" t="s">
        <v>57</v>
      </c>
      <c r="D21" s="98" t="s">
        <v>21</v>
      </c>
      <c r="E21" s="97"/>
      <c r="F21" s="134" t="s">
        <v>243</v>
      </c>
      <c r="G21" s="135"/>
      <c r="H21" s="135"/>
      <c r="I21" s="135"/>
      <c r="J21" s="135"/>
      <c r="K21" s="135"/>
      <c r="L21" s="135"/>
      <c r="M21" s="383"/>
      <c r="N21" s="79" t="s">
        <v>101</v>
      </c>
      <c r="O21" s="4"/>
      <c r="Q21" s="4"/>
    </row>
    <row r="22" spans="1:21" s="14" customFormat="1" ht="12.75" customHeight="1" x14ac:dyDescent="0.2">
      <c r="A22" s="335" t="s">
        <v>48</v>
      </c>
      <c r="B22" s="97">
        <v>8</v>
      </c>
      <c r="C22" s="98" t="s">
        <v>57</v>
      </c>
      <c r="D22" s="98" t="s">
        <v>21</v>
      </c>
      <c r="E22" s="97"/>
      <c r="F22" s="134" t="s">
        <v>242</v>
      </c>
      <c r="G22" s="135"/>
      <c r="H22" s="135"/>
      <c r="I22" s="135"/>
      <c r="J22" s="135"/>
      <c r="K22" s="135"/>
      <c r="L22" s="135"/>
      <c r="M22" s="383"/>
      <c r="N22" s="4" t="s">
        <v>58</v>
      </c>
      <c r="O22" s="4"/>
      <c r="Q22" s="4"/>
    </row>
    <row r="23" spans="1:21" s="14" customFormat="1" ht="12.75" customHeight="1" x14ac:dyDescent="0.2">
      <c r="A23" s="335" t="s">
        <v>48</v>
      </c>
      <c r="B23" s="97">
        <v>8</v>
      </c>
      <c r="C23" s="98" t="s">
        <v>57</v>
      </c>
      <c r="D23" s="98" t="s">
        <v>62</v>
      </c>
      <c r="E23" s="97"/>
      <c r="F23" s="134" t="s">
        <v>244</v>
      </c>
      <c r="G23" s="135"/>
      <c r="H23" s="135"/>
      <c r="I23" s="135"/>
      <c r="J23" s="135"/>
      <c r="K23" s="135"/>
      <c r="L23" s="135"/>
      <c r="M23" s="383"/>
      <c r="N23" s="4" t="s">
        <v>21</v>
      </c>
      <c r="O23" s="4"/>
      <c r="Q23" s="4"/>
    </row>
    <row r="24" spans="1:21" s="14" customFormat="1" ht="12.75" customHeight="1" x14ac:dyDescent="0.2">
      <c r="A24" s="335" t="s">
        <v>43</v>
      </c>
      <c r="B24" s="97">
        <v>9</v>
      </c>
      <c r="C24" s="98" t="s">
        <v>57</v>
      </c>
      <c r="D24" s="98" t="s">
        <v>21</v>
      </c>
      <c r="E24" s="97"/>
      <c r="F24" s="134" t="s">
        <v>245</v>
      </c>
      <c r="G24" s="135"/>
      <c r="H24" s="135"/>
      <c r="I24" s="135"/>
      <c r="J24" s="135"/>
      <c r="K24" s="135"/>
      <c r="L24" s="135"/>
      <c r="M24" s="383"/>
      <c r="N24" s="4" t="s">
        <v>59</v>
      </c>
      <c r="O24" s="4"/>
      <c r="Q24" s="4"/>
    </row>
    <row r="25" spans="1:21" s="14" customFormat="1" ht="12.75" customHeight="1" x14ac:dyDescent="0.2">
      <c r="A25" s="335" t="s">
        <v>182</v>
      </c>
      <c r="B25" s="97">
        <v>12</v>
      </c>
      <c r="C25" s="98" t="s">
        <v>57</v>
      </c>
      <c r="D25" s="98" t="s">
        <v>21</v>
      </c>
      <c r="E25" s="97"/>
      <c r="F25" s="134" t="s">
        <v>279</v>
      </c>
      <c r="G25" s="135"/>
      <c r="H25" s="135"/>
      <c r="I25" s="135"/>
      <c r="J25" s="135"/>
      <c r="K25" s="135"/>
      <c r="L25" s="135"/>
      <c r="M25" s="383"/>
      <c r="N25" s="4" t="s">
        <v>60</v>
      </c>
      <c r="O25" s="4"/>
      <c r="Q25" s="4"/>
    </row>
    <row r="26" spans="1:21" s="14" customFormat="1" ht="12.75" customHeight="1" x14ac:dyDescent="0.2">
      <c r="A26" s="335" t="s">
        <v>182</v>
      </c>
      <c r="B26" s="97">
        <v>12</v>
      </c>
      <c r="C26" s="98" t="s">
        <v>57</v>
      </c>
      <c r="D26" s="98" t="s">
        <v>61</v>
      </c>
      <c r="E26" s="97"/>
      <c r="F26" s="134" t="s">
        <v>278</v>
      </c>
      <c r="G26" s="135"/>
      <c r="H26" s="135"/>
      <c r="I26" s="135"/>
      <c r="J26" s="135"/>
      <c r="K26" s="135"/>
      <c r="L26" s="135"/>
      <c r="M26" s="383"/>
      <c r="N26" s="344" t="s">
        <v>277</v>
      </c>
      <c r="O26" s="4"/>
      <c r="Q26" s="4"/>
    </row>
    <row r="27" spans="1:21" s="14" customFormat="1" ht="12.75" customHeight="1" x14ac:dyDescent="0.2">
      <c r="A27" s="335" t="s">
        <v>46</v>
      </c>
      <c r="B27" s="97">
        <v>13</v>
      </c>
      <c r="C27" s="98" t="s">
        <v>57</v>
      </c>
      <c r="D27" s="98" t="s">
        <v>21</v>
      </c>
      <c r="E27" s="97"/>
      <c r="F27" s="134" t="s">
        <v>280</v>
      </c>
      <c r="G27" s="135"/>
      <c r="H27" s="135"/>
      <c r="I27" s="135"/>
      <c r="J27" s="135"/>
      <c r="K27" s="135"/>
      <c r="L27" s="135"/>
      <c r="M27" s="383"/>
      <c r="N27" s="4" t="s">
        <v>61</v>
      </c>
      <c r="O27" s="4"/>
      <c r="Q27" s="4"/>
    </row>
    <row r="28" spans="1:21" s="14" customFormat="1" ht="12.75" customHeight="1" x14ac:dyDescent="0.2">
      <c r="A28" s="335" t="s">
        <v>46</v>
      </c>
      <c r="B28" s="97">
        <v>13</v>
      </c>
      <c r="C28" s="98" t="s">
        <v>57</v>
      </c>
      <c r="D28" s="98" t="s">
        <v>61</v>
      </c>
      <c r="E28" s="97"/>
      <c r="F28" s="134" t="s">
        <v>281</v>
      </c>
      <c r="G28" s="135"/>
      <c r="H28" s="135"/>
      <c r="I28" s="135"/>
      <c r="J28" s="135"/>
      <c r="K28" s="135"/>
      <c r="L28" s="135"/>
      <c r="M28" s="383"/>
      <c r="N28" s="4" t="s">
        <v>188</v>
      </c>
      <c r="O28" s="4"/>
      <c r="Q28" s="4"/>
    </row>
    <row r="29" spans="1:21" s="14" customFormat="1" ht="12.75" customHeight="1" x14ac:dyDescent="0.2">
      <c r="A29" s="335" t="s">
        <v>46</v>
      </c>
      <c r="B29" s="97">
        <v>13</v>
      </c>
      <c r="C29" s="98" t="s">
        <v>57</v>
      </c>
      <c r="D29" s="98" t="s">
        <v>282</v>
      </c>
      <c r="E29" s="97"/>
      <c r="F29" s="134" t="s">
        <v>247</v>
      </c>
      <c r="G29" s="135"/>
      <c r="H29" s="135"/>
      <c r="I29" s="135"/>
      <c r="J29" s="135"/>
      <c r="K29" s="135"/>
      <c r="L29" s="135"/>
      <c r="M29" s="383"/>
      <c r="N29" s="14" t="s">
        <v>62</v>
      </c>
      <c r="O29" s="4"/>
      <c r="Q29" s="4"/>
    </row>
    <row r="30" spans="1:21" s="14" customFormat="1" ht="12.75" customHeight="1" x14ac:dyDescent="0.2">
      <c r="A30" s="335" t="s">
        <v>47</v>
      </c>
      <c r="B30" s="97">
        <v>14</v>
      </c>
      <c r="C30" s="98" t="s">
        <v>57</v>
      </c>
      <c r="D30" s="98" t="s">
        <v>21</v>
      </c>
      <c r="E30" s="97"/>
      <c r="F30" s="134" t="s">
        <v>246</v>
      </c>
      <c r="G30" s="135"/>
      <c r="H30" s="135"/>
      <c r="I30" s="135"/>
      <c r="J30" s="135"/>
      <c r="K30" s="135"/>
      <c r="L30" s="135"/>
      <c r="M30" s="383"/>
      <c r="N30" s="346" t="s">
        <v>282</v>
      </c>
      <c r="O30" s="4"/>
      <c r="Q30" s="4"/>
    </row>
    <row r="31" spans="1:21" s="14" customFormat="1" ht="12.75" customHeight="1" x14ac:dyDescent="0.2">
      <c r="A31" s="335"/>
      <c r="B31" s="97"/>
      <c r="C31" s="98"/>
      <c r="D31" s="98"/>
      <c r="E31" s="97"/>
      <c r="F31" s="134"/>
      <c r="G31" s="135"/>
      <c r="H31" s="135"/>
      <c r="I31" s="135"/>
      <c r="J31" s="135"/>
      <c r="K31" s="135"/>
      <c r="L31" s="135"/>
      <c r="M31" s="383"/>
      <c r="N31" s="14" t="s">
        <v>63</v>
      </c>
      <c r="O31" s="4"/>
      <c r="Q31" s="4"/>
    </row>
    <row r="32" spans="1:21" s="14" customFormat="1" ht="12.75" customHeight="1" x14ac:dyDescent="0.2">
      <c r="A32" s="131"/>
      <c r="B32" s="8"/>
      <c r="C32" s="8"/>
      <c r="D32" s="8"/>
      <c r="E32" s="172"/>
      <c r="F32" s="172"/>
      <c r="G32" s="8"/>
      <c r="H32" s="8"/>
      <c r="I32" s="8"/>
      <c r="J32" s="8"/>
      <c r="K32" s="8"/>
      <c r="L32" s="8"/>
      <c r="M32" s="383"/>
      <c r="N32" s="14" t="s">
        <v>64</v>
      </c>
      <c r="O32" s="4"/>
      <c r="Q32" s="4"/>
    </row>
    <row r="33" spans="1:17" s="14" customFormat="1" ht="12.75" customHeight="1" thickBot="1" x14ac:dyDescent="0.25">
      <c r="A33" s="404" t="s">
        <v>226</v>
      </c>
      <c r="B33" s="405"/>
      <c r="C33" s="405"/>
      <c r="D33" s="405"/>
      <c r="E33" s="405"/>
      <c r="F33" s="405"/>
      <c r="G33" s="405"/>
      <c r="H33" s="405"/>
      <c r="I33" s="405"/>
      <c r="J33" s="405"/>
      <c r="K33" s="405"/>
      <c r="L33" s="405"/>
      <c r="M33" s="384"/>
      <c r="N33" s="14" t="s">
        <v>65</v>
      </c>
      <c r="O33" s="4"/>
      <c r="Q33" s="4"/>
    </row>
    <row r="34" spans="1:17" ht="12.75" customHeight="1" thickTop="1" x14ac:dyDescent="0.2">
      <c r="A34" s="402"/>
      <c r="B34" s="403"/>
      <c r="C34" s="403"/>
      <c r="D34" s="403"/>
      <c r="E34" s="403"/>
      <c r="F34" s="403"/>
      <c r="G34" s="403"/>
      <c r="H34" s="403"/>
      <c r="I34" s="403"/>
      <c r="J34" s="403"/>
      <c r="K34" s="403"/>
      <c r="L34" s="403"/>
      <c r="M34" s="382" t="s">
        <v>19</v>
      </c>
      <c r="N34" s="14" t="s">
        <v>66</v>
      </c>
    </row>
    <row r="35" spans="1:17" ht="15" customHeight="1" x14ac:dyDescent="0.2">
      <c r="A35" s="377"/>
      <c r="B35" s="378"/>
      <c r="C35" s="378"/>
      <c r="D35" s="378"/>
      <c r="E35" s="99"/>
      <c r="F35" s="387"/>
      <c r="G35" s="378"/>
      <c r="H35" s="378"/>
      <c r="I35" s="378"/>
      <c r="J35" s="378"/>
      <c r="K35" s="378"/>
      <c r="L35" s="378"/>
      <c r="M35" s="383"/>
      <c r="N35" s="14" t="s">
        <v>67</v>
      </c>
    </row>
    <row r="36" spans="1:17" ht="15" customHeight="1" x14ac:dyDescent="0.2">
      <c r="A36" s="377" t="s">
        <v>143</v>
      </c>
      <c r="B36" s="378"/>
      <c r="C36" s="378"/>
      <c r="D36" s="378"/>
      <c r="E36" s="99"/>
      <c r="F36" s="387" t="str">
        <f>'EF NZ Open'!U22</f>
        <v>Lark Brandt</v>
      </c>
      <c r="G36" s="392"/>
      <c r="H36" s="96"/>
      <c r="I36" s="96"/>
      <c r="J36" s="96"/>
      <c r="K36" s="96"/>
      <c r="L36" s="96"/>
      <c r="M36" s="383"/>
      <c r="N36" s="14" t="s">
        <v>41</v>
      </c>
    </row>
    <row r="37" spans="1:17" ht="15" customHeight="1" x14ac:dyDescent="0.2">
      <c r="A37" s="377" t="str">
        <f>'EF NZ Open'!V23</f>
        <v>Competition Manager</v>
      </c>
      <c r="B37" s="378"/>
      <c r="C37" s="378"/>
      <c r="D37" s="378"/>
      <c r="E37" s="99"/>
      <c r="F37" s="387" t="str">
        <f>'EF NZ Open'!U23</f>
        <v>Alan Moore</v>
      </c>
      <c r="G37" s="392"/>
      <c r="H37" s="96"/>
      <c r="I37" s="96"/>
      <c r="J37" s="96"/>
      <c r="K37" s="96"/>
      <c r="L37" s="96"/>
      <c r="M37" s="383"/>
      <c r="N37" s="14" t="s">
        <v>68</v>
      </c>
    </row>
    <row r="38" spans="1:17" ht="15" customHeight="1" x14ac:dyDescent="0.2">
      <c r="A38" s="377" t="str">
        <f>'EF NZ Open'!V24</f>
        <v>Tournament Referee</v>
      </c>
      <c r="B38" s="378"/>
      <c r="C38" s="378"/>
      <c r="D38" s="378"/>
      <c r="E38" s="269"/>
      <c r="F38" s="387" t="str">
        <f>'EF NZ Open'!U24</f>
        <v>Joachim Kusche</v>
      </c>
      <c r="G38" s="392"/>
      <c r="H38" s="269"/>
      <c r="I38" s="269"/>
      <c r="J38" s="269"/>
      <c r="K38" s="269"/>
      <c r="L38" s="269"/>
      <c r="M38" s="383"/>
      <c r="N38" s="14" t="s">
        <v>69</v>
      </c>
    </row>
    <row r="39" spans="1:17" ht="15" customHeight="1" x14ac:dyDescent="0.2">
      <c r="A39" s="377" t="s">
        <v>50</v>
      </c>
      <c r="B39" s="378"/>
      <c r="C39" s="378"/>
      <c r="D39" s="378"/>
      <c r="E39" s="269"/>
      <c r="F39" s="387" t="str">
        <f>'EF NZ Open'!U25</f>
        <v>Hamish Rennie</v>
      </c>
      <c r="G39" s="392"/>
      <c r="H39" s="269"/>
      <c r="I39" s="269"/>
      <c r="J39" s="269"/>
      <c r="K39" s="269"/>
      <c r="L39" s="269"/>
      <c r="M39" s="383"/>
      <c r="N39" s="14" t="s">
        <v>70</v>
      </c>
    </row>
    <row r="40" spans="1:17" ht="15" customHeight="1" x14ac:dyDescent="0.2">
      <c r="A40" s="377" t="s">
        <v>50</v>
      </c>
      <c r="B40" s="378"/>
      <c r="C40" s="378"/>
      <c r="D40" s="378"/>
      <c r="E40" s="269"/>
      <c r="F40" s="387" t="str">
        <f>'EF NZ Open'!U23</f>
        <v>Alan Moore</v>
      </c>
      <c r="G40" s="392"/>
      <c r="H40" s="269"/>
      <c r="I40" s="269"/>
      <c r="J40" s="269"/>
      <c r="K40" s="269"/>
      <c r="L40" s="269"/>
      <c r="M40" s="383"/>
      <c r="N40" s="14"/>
    </row>
    <row r="41" spans="1:17" ht="15" customHeight="1" x14ac:dyDescent="0.2">
      <c r="A41" s="377" t="str">
        <f>'EF NZ Open'!V26</f>
        <v>TTNZ Liaison Officer</v>
      </c>
      <c r="B41" s="378"/>
      <c r="C41" s="378"/>
      <c r="D41" s="378"/>
      <c r="E41" s="336"/>
      <c r="F41" s="387" t="str">
        <f>'EF NZ Open'!U26</f>
        <v>TBA</v>
      </c>
      <c r="G41" s="392"/>
      <c r="H41" s="269"/>
      <c r="I41" s="269"/>
      <c r="J41" s="269"/>
      <c r="K41" s="269"/>
      <c r="L41" s="269"/>
      <c r="M41" s="383"/>
      <c r="N41" s="14" t="s">
        <v>42</v>
      </c>
    </row>
    <row r="42" spans="1:17" ht="15" customHeight="1" thickBot="1" x14ac:dyDescent="0.25">
      <c r="A42" s="400"/>
      <c r="B42" s="401"/>
      <c r="C42" s="401"/>
      <c r="D42" s="401"/>
      <c r="E42" s="401"/>
      <c r="F42" s="401"/>
      <c r="G42" s="401"/>
      <c r="H42" s="401"/>
      <c r="I42" s="401"/>
      <c r="J42" s="401"/>
      <c r="K42" s="401"/>
      <c r="L42" s="401"/>
      <c r="M42" s="384"/>
      <c r="N42" s="14" t="s">
        <v>0</v>
      </c>
    </row>
    <row r="43" spans="1:17" ht="15" customHeight="1" thickTop="1" x14ac:dyDescent="0.3">
      <c r="A43" s="337"/>
      <c r="B43" s="100"/>
      <c r="C43" s="144" t="s">
        <v>141</v>
      </c>
      <c r="D43" s="38"/>
      <c r="E43" s="38"/>
      <c r="F43" s="100"/>
      <c r="G43" s="100"/>
      <c r="H43" s="38"/>
      <c r="I43" s="38"/>
      <c r="J43" s="38"/>
      <c r="K43" s="38"/>
      <c r="L43" s="38"/>
      <c r="M43" s="338"/>
      <c r="N43" s="14" t="s">
        <v>1</v>
      </c>
    </row>
    <row r="44" spans="1:17" ht="15" customHeight="1" x14ac:dyDescent="0.2">
      <c r="A44" s="339"/>
      <c r="B44" s="85" t="str">
        <f>'EF NZ Open'!U15</f>
        <v>Table Tennis Canterbury Inc.</v>
      </c>
      <c r="C44" s="145"/>
      <c r="D44" s="145"/>
      <c r="E44" s="145"/>
      <c r="F44" s="101"/>
      <c r="G44" s="85" t="s">
        <v>15</v>
      </c>
      <c r="H44" s="379" t="str">
        <f>'EF NZ Open'!U4</f>
        <v>entries@ttcanterbury.org.nz</v>
      </c>
      <c r="I44" s="380"/>
      <c r="J44" s="380"/>
      <c r="K44" s="380"/>
      <c r="L44" s="380"/>
      <c r="M44" s="385" t="s">
        <v>20</v>
      </c>
      <c r="N44" s="14" t="s">
        <v>71</v>
      </c>
    </row>
    <row r="45" spans="1:17" ht="21" customHeight="1" x14ac:dyDescent="0.2">
      <c r="A45" s="340"/>
      <c r="B45" s="85" t="str">
        <f>'EF NZ Open'!W16</f>
        <v>294 Blenheim Road</v>
      </c>
      <c r="C45" s="145"/>
      <c r="D45" s="145"/>
      <c r="E45" s="103"/>
      <c r="F45" s="102"/>
      <c r="G45" s="85" t="s">
        <v>22</v>
      </c>
      <c r="H45" s="142" t="str">
        <f>'EF NZ Open'!U6</f>
        <v>www.ttcanterbury.org.nz</v>
      </c>
      <c r="I45" s="96"/>
      <c r="J45" s="96"/>
      <c r="K45" s="96"/>
      <c r="L45" s="96"/>
      <c r="M45" s="383"/>
      <c r="N45" s="14" t="s">
        <v>2</v>
      </c>
    </row>
    <row r="46" spans="1:17" ht="20.100000000000001" customHeight="1" x14ac:dyDescent="0.2">
      <c r="A46" s="340"/>
      <c r="B46" s="85" t="str">
        <f>'EF NZ Open'!W17</f>
        <v>Upper Riccarton</v>
      </c>
      <c r="C46" s="145"/>
      <c r="D46" s="145"/>
      <c r="E46" s="103"/>
      <c r="F46" s="101"/>
      <c r="G46" s="85" t="s">
        <v>16</v>
      </c>
      <c r="H46" s="96" t="str">
        <f>'EF NZ Open'!U19</f>
        <v>(03) 341 5561</v>
      </c>
      <c r="I46" s="96"/>
      <c r="J46" s="96"/>
      <c r="K46" s="96"/>
      <c r="L46" s="96"/>
      <c r="M46" s="383"/>
      <c r="N46" s="14" t="s">
        <v>72</v>
      </c>
    </row>
    <row r="47" spans="1:17" ht="20.100000000000001" customHeight="1" x14ac:dyDescent="0.2">
      <c r="A47" s="340"/>
      <c r="B47" s="85" t="str">
        <f>'EF NZ Open'!W18</f>
        <v>Christchurch</v>
      </c>
      <c r="C47" s="145"/>
      <c r="D47" s="145"/>
      <c r="E47" s="103"/>
      <c r="F47" s="101"/>
      <c r="G47" s="123" t="s">
        <v>142</v>
      </c>
      <c r="H47" s="96">
        <f>'EF NZ Open'!U21</f>
        <v>0</v>
      </c>
      <c r="I47" s="96"/>
      <c r="J47" s="96"/>
      <c r="K47" s="96"/>
      <c r="L47" s="96"/>
      <c r="M47" s="383"/>
      <c r="N47" s="14" t="s">
        <v>73</v>
      </c>
    </row>
    <row r="48" spans="1:17" ht="20.100000000000001" customHeight="1" x14ac:dyDescent="0.2">
      <c r="A48" s="125"/>
      <c r="B48" s="96"/>
      <c r="C48" s="96"/>
      <c r="D48" s="8"/>
      <c r="E48" s="103"/>
      <c r="F48" s="101"/>
      <c r="G48" s="85"/>
      <c r="H48" s="104"/>
      <c r="I48" s="101"/>
      <c r="J48" s="101"/>
      <c r="K48" s="101"/>
      <c r="L48" s="101"/>
      <c r="M48" s="383"/>
      <c r="N48" s="14" t="s">
        <v>74</v>
      </c>
    </row>
    <row r="49" spans="1:14" ht="18" customHeight="1" x14ac:dyDescent="0.35">
      <c r="A49" s="390" t="s">
        <v>3</v>
      </c>
      <c r="B49" s="391"/>
      <c r="C49" s="391"/>
      <c r="D49" s="391"/>
      <c r="E49" s="391"/>
      <c r="F49" s="391"/>
      <c r="G49" s="391"/>
      <c r="H49" s="391"/>
      <c r="I49" s="391"/>
      <c r="J49" s="391"/>
      <c r="K49" s="391"/>
      <c r="L49" s="391"/>
      <c r="M49" s="383"/>
      <c r="N49" s="14"/>
    </row>
    <row r="50" spans="1:14" ht="24" thickBot="1" x14ac:dyDescent="0.4">
      <c r="A50" s="388" t="str">
        <f>'EF NZ Open'!U5</f>
        <v>Sunday, 3rd of September 2017</v>
      </c>
      <c r="B50" s="389"/>
      <c r="C50" s="389"/>
      <c r="D50" s="389"/>
      <c r="E50" s="389"/>
      <c r="F50" s="389"/>
      <c r="G50" s="389"/>
      <c r="H50" s="389"/>
      <c r="I50" s="389"/>
      <c r="J50" s="389"/>
      <c r="K50" s="389"/>
      <c r="L50" s="389"/>
      <c r="M50" s="386"/>
      <c r="N50" s="14"/>
    </row>
    <row r="51" spans="1:14" ht="18" customHeight="1" x14ac:dyDescent="0.2">
      <c r="M51" s="2"/>
    </row>
    <row r="52" spans="1:14" ht="24.95" customHeight="1" x14ac:dyDescent="0.2"/>
    <row r="53" spans="1:14" ht="15" x14ac:dyDescent="0.2">
      <c r="M53" s="81"/>
    </row>
    <row r="54" spans="1:14" ht="15" x14ac:dyDescent="0.2">
      <c r="M54" s="81"/>
    </row>
  </sheetData>
  <dataConsolidate/>
  <mergeCells count="28">
    <mergeCell ref="F41:G41"/>
    <mergeCell ref="A38:D38"/>
    <mergeCell ref="B1:I2"/>
    <mergeCell ref="A9:L9"/>
    <mergeCell ref="A10:L10"/>
    <mergeCell ref="A37:D37"/>
    <mergeCell ref="A39:D39"/>
    <mergeCell ref="F37:G37"/>
    <mergeCell ref="A34:L34"/>
    <mergeCell ref="A33:L33"/>
    <mergeCell ref="A35:D35"/>
    <mergeCell ref="F36:G36"/>
    <mergeCell ref="M10:M19"/>
    <mergeCell ref="A41:D41"/>
    <mergeCell ref="H44:L44"/>
    <mergeCell ref="U11:U17"/>
    <mergeCell ref="M20:M33"/>
    <mergeCell ref="M44:M50"/>
    <mergeCell ref="F35:L35"/>
    <mergeCell ref="A50:L50"/>
    <mergeCell ref="A49:L49"/>
    <mergeCell ref="A36:D36"/>
    <mergeCell ref="F38:G38"/>
    <mergeCell ref="F39:G39"/>
    <mergeCell ref="A40:D40"/>
    <mergeCell ref="F40:G40"/>
    <mergeCell ref="M34:M42"/>
    <mergeCell ref="A42:L42"/>
  </mergeCells>
  <dataValidations count="11">
    <dataValidation type="list" allowBlank="1" showInputMessage="1" showErrorMessage="1" sqref="E36:E40">
      <formula1>$N$35:$N$39</formula1>
    </dataValidation>
    <dataValidation type="list" allowBlank="1" showInputMessage="1" showErrorMessage="1" sqref="E35 A35">
      <formula1>$N$35:$N$43</formula1>
    </dataValidation>
    <dataValidation type="list" allowBlank="1" showInputMessage="1" showErrorMessage="1" sqref="A36:D41">
      <formula1>$O$2:$O$9</formula1>
    </dataValidation>
    <dataValidation type="list" allowBlank="1" showInputMessage="1" showErrorMessage="1" sqref="A31 A25 A27:A29">
      <formula1>#REF!</formula1>
    </dataValidation>
    <dataValidation type="list" allowBlank="1" showInputMessage="1" showErrorMessage="1" sqref="B31">
      <formula1>$R$21:$R$52</formula1>
    </dataValidation>
    <dataValidation type="list" allowBlank="1" showInputMessage="1" showErrorMessage="1" sqref="D31">
      <formula1>$T$21:$T$50</formula1>
    </dataValidation>
    <dataValidation type="list" allowBlank="1" showInputMessage="1" showErrorMessage="1" sqref="M1:M3">
      <formula1>$O$2:$O$7</formula1>
    </dataValidation>
    <dataValidation type="list" allowBlank="1" showInputMessage="1" showErrorMessage="1" sqref="C21:C25 C27:C31">
      <formula1>$S$21:$S$32</formula1>
    </dataValidation>
    <dataValidation type="list" allowBlank="1" showInputMessage="1" showErrorMessage="1" sqref="D21:D30">
      <formula1>$N$22:$N$47</formula1>
    </dataValidation>
    <dataValidation type="list" allowBlank="1" showInputMessage="1" showErrorMessage="1" sqref="A26">
      <formula1>$N$3:$N$9</formula1>
    </dataValidation>
    <dataValidation type="list" allowBlank="1" showInputMessage="1" showErrorMessage="1" sqref="C26">
      <formula1>$N$11:$N$20</formula1>
    </dataValidation>
  </dataValidations>
  <hyperlinks>
    <hyperlink ref="H45" r:id="rId1" display="www.ttcanterbury.org.nz"/>
    <hyperlink ref="H44" r:id="rId2" display="ttentries@xtra.co.nz"/>
    <hyperlink ref="H44:L44" r:id="rId3" display="mailto:entries@ttcanterbury.org.nz"/>
  </hyperlinks>
  <pageMargins left="0.43" right="0.3543307086614173" top="0.6" bottom="0.19685039370078741" header="0.5" footer="0.33"/>
  <pageSetup paperSize="9" orientation="portrait" r:id="rId4"/>
  <headerFooter alignWithMargins="0"/>
  <drawing r:id="rId5"/>
  <legacy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53"/>
    <pageSetUpPr fitToPage="1"/>
  </sheetPr>
  <dimension ref="A1:O62"/>
  <sheetViews>
    <sheetView showGridLines="0" zoomScaleNormal="100" workbookViewId="0"/>
  </sheetViews>
  <sheetFormatPr defaultRowHeight="12.75" x14ac:dyDescent="0.2"/>
  <cols>
    <col min="1" max="1" width="2.7109375" customWidth="1"/>
    <col min="2" max="3" width="11.7109375" customWidth="1"/>
    <col min="4" max="6" width="10.7109375" customWidth="1"/>
    <col min="9" max="9" width="15.7109375" customWidth="1"/>
    <col min="10" max="10" width="3.28515625" customWidth="1"/>
    <col min="12" max="12" width="22.85546875" customWidth="1"/>
  </cols>
  <sheetData>
    <row r="1" spans="1:10" ht="15" customHeight="1" thickTop="1" x14ac:dyDescent="0.2">
      <c r="A1" s="16"/>
      <c r="B1" s="17"/>
      <c r="C1" s="448" t="str">
        <f>'EF NZ Open'!F1</f>
        <v>2017 NEW ZEALAND OPEN INDIVIDUAL CHAMPIONSHIPS</v>
      </c>
      <c r="D1" s="449"/>
      <c r="E1" s="449"/>
      <c r="F1" s="449"/>
      <c r="G1" s="450"/>
      <c r="H1" s="18"/>
      <c r="I1" s="18"/>
      <c r="J1" s="19"/>
    </row>
    <row r="2" spans="1:10" ht="21" customHeight="1" x14ac:dyDescent="0.2">
      <c r="A2" s="20"/>
      <c r="B2" s="8"/>
      <c r="C2" s="451"/>
      <c r="D2" s="451"/>
      <c r="E2" s="451"/>
      <c r="F2" s="451"/>
      <c r="G2" s="452"/>
      <c r="H2" s="21"/>
      <c r="I2" s="21"/>
      <c r="J2" s="22"/>
    </row>
    <row r="3" spans="1:10" ht="24.95" customHeight="1" thickBot="1" x14ac:dyDescent="0.25">
      <c r="A3" s="23"/>
      <c r="B3" s="24"/>
      <c r="C3" s="457" t="str">
        <f>'EF NZ Open'!J3</f>
        <v>7th - 9th October, 2017 &amp; 12th-14th October, 2017</v>
      </c>
      <c r="D3" s="457"/>
      <c r="E3" s="457"/>
      <c r="F3" s="457"/>
      <c r="G3" s="458"/>
      <c r="H3" s="458"/>
      <c r="I3" s="25"/>
      <c r="J3" s="26"/>
    </row>
    <row r="4" spans="1:10" ht="8.1" customHeight="1" thickTop="1" thickBot="1" x14ac:dyDescent="0.4">
      <c r="A4" s="4"/>
      <c r="B4" s="4"/>
      <c r="C4" s="27"/>
      <c r="D4" s="28"/>
      <c r="E4" s="28"/>
      <c r="F4" s="28"/>
      <c r="G4" s="28"/>
      <c r="H4" s="28"/>
      <c r="I4" s="28"/>
      <c r="J4" s="28"/>
    </row>
    <row r="5" spans="1:10" ht="20.100000000000001" customHeight="1" thickBot="1" x14ac:dyDescent="0.25">
      <c r="A5" s="427" t="s">
        <v>25</v>
      </c>
      <c r="B5" s="428"/>
      <c r="C5" s="428"/>
      <c r="D5" s="428"/>
      <c r="E5" s="428"/>
      <c r="F5" s="428"/>
      <c r="G5" s="428"/>
      <c r="H5" s="428"/>
      <c r="I5" s="428"/>
      <c r="J5" s="423" t="s">
        <v>26</v>
      </c>
    </row>
    <row r="6" spans="1:10" ht="8.1" customHeight="1" x14ac:dyDescent="0.2">
      <c r="A6" s="131"/>
      <c r="B6" s="29"/>
      <c r="C6" s="29"/>
      <c r="D6" s="29"/>
      <c r="E6" s="29"/>
      <c r="F6" s="29"/>
      <c r="G6" s="29"/>
      <c r="H6" s="29"/>
      <c r="I6" s="30"/>
      <c r="J6" s="424"/>
    </row>
    <row r="7" spans="1:10" s="3" customFormat="1" ht="12.75" customHeight="1" x14ac:dyDescent="0.35">
      <c r="A7" s="273">
        <v>4</v>
      </c>
      <c r="B7" s="7" t="s">
        <v>29</v>
      </c>
      <c r="C7" s="453" t="s">
        <v>276</v>
      </c>
      <c r="D7" s="454"/>
      <c r="E7" s="454"/>
      <c r="F7" s="454"/>
      <c r="G7" s="454"/>
      <c r="H7" s="454"/>
      <c r="I7" s="455"/>
      <c r="J7" s="424"/>
    </row>
    <row r="8" spans="1:10" s="3" customFormat="1" ht="12.75" customHeight="1" x14ac:dyDescent="0.35">
      <c r="A8" s="273">
        <v>4</v>
      </c>
      <c r="B8" s="7" t="s">
        <v>30</v>
      </c>
      <c r="C8" s="456" t="s">
        <v>135</v>
      </c>
      <c r="D8" s="454"/>
      <c r="E8" s="454"/>
      <c r="F8" s="454"/>
      <c r="G8" s="454"/>
      <c r="H8" s="454"/>
      <c r="I8" s="455"/>
      <c r="J8" s="424"/>
    </row>
    <row r="9" spans="1:10" s="3" customFormat="1" ht="15" x14ac:dyDescent="0.35">
      <c r="A9" s="273">
        <v>4</v>
      </c>
      <c r="B9" s="7" t="s">
        <v>31</v>
      </c>
      <c r="C9" s="435" t="s">
        <v>248</v>
      </c>
      <c r="D9" s="436"/>
      <c r="E9" s="436"/>
      <c r="F9" s="436"/>
      <c r="G9" s="436"/>
      <c r="H9" s="436"/>
      <c r="I9" s="437"/>
      <c r="J9" s="424"/>
    </row>
    <row r="10" spans="1:10" s="3" customFormat="1" ht="8.1" customHeight="1" thickBot="1" x14ac:dyDescent="0.25">
      <c r="A10" s="274"/>
      <c r="B10" s="31"/>
      <c r="C10" s="31"/>
      <c r="D10" s="31"/>
      <c r="E10" s="31"/>
      <c r="F10" s="31"/>
      <c r="G10" s="31"/>
      <c r="H10" s="31"/>
      <c r="I10" s="32"/>
      <c r="J10" s="424"/>
    </row>
    <row r="11" spans="1:10" s="3" customFormat="1" ht="3.95" customHeight="1" x14ac:dyDescent="0.2">
      <c r="A11" s="275"/>
      <c r="B11" s="33"/>
      <c r="C11" s="33"/>
      <c r="D11" s="33"/>
      <c r="E11" s="33"/>
      <c r="F11" s="33"/>
      <c r="G11" s="33"/>
      <c r="H11" s="33"/>
      <c r="I11" s="34"/>
      <c r="J11" s="406" t="s">
        <v>27</v>
      </c>
    </row>
    <row r="12" spans="1:10" s="3" customFormat="1" ht="3.95" customHeight="1" x14ac:dyDescent="0.2">
      <c r="A12" s="276"/>
      <c r="B12" s="7"/>
      <c r="C12" s="7"/>
      <c r="D12" s="7"/>
      <c r="E12" s="7"/>
      <c r="F12" s="7"/>
      <c r="G12" s="7"/>
      <c r="H12" s="7"/>
      <c r="I12" s="35"/>
      <c r="J12" s="406"/>
    </row>
    <row r="13" spans="1:10" s="3" customFormat="1" ht="3.95" customHeight="1" x14ac:dyDescent="0.2">
      <c r="A13" s="276"/>
      <c r="B13" s="7"/>
      <c r="C13" s="7"/>
      <c r="D13" s="7"/>
      <c r="E13" s="7"/>
      <c r="F13" s="7"/>
      <c r="G13" s="7"/>
      <c r="H13" s="7"/>
      <c r="I13" s="35"/>
      <c r="J13" s="406"/>
    </row>
    <row r="14" spans="1:10" s="3" customFormat="1" ht="12.75" customHeight="1" x14ac:dyDescent="0.35">
      <c r="A14" s="273">
        <v>4</v>
      </c>
      <c r="B14" s="7" t="s">
        <v>75</v>
      </c>
      <c r="C14" s="277"/>
      <c r="D14" s="277"/>
      <c r="E14" s="277"/>
      <c r="F14" s="277"/>
      <c r="G14" s="277"/>
      <c r="H14" s="277"/>
      <c r="I14" s="110"/>
      <c r="J14" s="433"/>
    </row>
    <row r="15" spans="1:10" s="3" customFormat="1" ht="15" x14ac:dyDescent="0.35">
      <c r="A15" s="273">
        <v>4</v>
      </c>
      <c r="B15" s="441" t="s">
        <v>250</v>
      </c>
      <c r="C15" s="442"/>
      <c r="D15" s="442"/>
      <c r="E15" s="442"/>
      <c r="F15" s="442"/>
      <c r="G15" s="442"/>
      <c r="H15" s="442"/>
      <c r="I15" s="443"/>
      <c r="J15" s="433"/>
    </row>
    <row r="16" spans="1:10" s="3" customFormat="1" ht="15" x14ac:dyDescent="0.35">
      <c r="A16" s="273"/>
      <c r="B16" s="444"/>
      <c r="C16" s="444"/>
      <c r="D16" s="444"/>
      <c r="E16" s="444"/>
      <c r="F16" s="444"/>
      <c r="G16" s="444"/>
      <c r="H16" s="444"/>
      <c r="I16" s="445"/>
      <c r="J16" s="433"/>
    </row>
    <row r="17" spans="1:15" s="3" customFormat="1" ht="15" x14ac:dyDescent="0.35">
      <c r="A17" s="273">
        <v>4</v>
      </c>
      <c r="B17" s="7" t="s">
        <v>147</v>
      </c>
      <c r="C17" s="115"/>
      <c r="D17" s="115"/>
      <c r="E17" s="115"/>
      <c r="F17" s="115"/>
      <c r="G17" s="7"/>
      <c r="H17" s="7"/>
      <c r="I17" s="35"/>
      <c r="J17" s="433"/>
    </row>
    <row r="18" spans="1:15" s="3" customFormat="1" ht="15" x14ac:dyDescent="0.35">
      <c r="A18" s="273">
        <v>4</v>
      </c>
      <c r="B18" s="7" t="s">
        <v>129</v>
      </c>
      <c r="C18" s="105" t="s">
        <v>130</v>
      </c>
      <c r="D18" s="105" t="s">
        <v>131</v>
      </c>
      <c r="E18" s="245" t="str">
        <f>'EF NZ Open'!J21</f>
        <v>26 or below on the TTNZ Rating list</v>
      </c>
      <c r="F18" s="106"/>
      <c r="G18" s="107"/>
      <c r="H18" s="105"/>
      <c r="I18" s="136"/>
      <c r="J18" s="433"/>
    </row>
    <row r="19" spans="1:15" s="3" customFormat="1" ht="15" x14ac:dyDescent="0.35">
      <c r="A19" s="273"/>
      <c r="B19" s="7"/>
      <c r="C19" s="7"/>
      <c r="D19" s="105" t="s">
        <v>132</v>
      </c>
      <c r="E19" s="245" t="str">
        <f>'EF NZ Open'!J22</f>
        <v>21 or below on the TTNZ Rating list</v>
      </c>
      <c r="F19" s="106"/>
      <c r="G19" s="107"/>
      <c r="H19" s="105"/>
      <c r="I19" s="136"/>
      <c r="J19" s="433"/>
    </row>
    <row r="20" spans="1:15" s="3" customFormat="1" ht="15" x14ac:dyDescent="0.35">
      <c r="A20" s="273"/>
      <c r="B20" s="7"/>
      <c r="C20" s="105" t="s">
        <v>133</v>
      </c>
      <c r="D20" s="108" t="s">
        <v>131</v>
      </c>
      <c r="E20" s="246" t="str">
        <f>'EF NZ Open'!J25</f>
        <v>101 or below on the TTNZ Rating list</v>
      </c>
      <c r="F20" s="109"/>
      <c r="G20" s="107"/>
      <c r="H20" s="105"/>
      <c r="I20" s="136"/>
      <c r="J20" s="433"/>
    </row>
    <row r="21" spans="1:15" s="3" customFormat="1" ht="15" x14ac:dyDescent="0.35">
      <c r="A21" s="273"/>
      <c r="B21" s="7"/>
      <c r="C21" s="7"/>
      <c r="D21" s="105" t="s">
        <v>132</v>
      </c>
      <c r="E21" s="246" t="str">
        <f>'EF NZ Open'!J26</f>
        <v>51 or below on the TTNZ Rating list</v>
      </c>
      <c r="F21" s="106"/>
      <c r="G21" s="107"/>
      <c r="H21" s="105"/>
      <c r="I21" s="136"/>
      <c r="J21" s="433"/>
    </row>
    <row r="22" spans="1:15" s="3" customFormat="1" ht="15" x14ac:dyDescent="0.35">
      <c r="A22" s="273"/>
      <c r="B22" s="7"/>
      <c r="C22" s="105" t="s">
        <v>134</v>
      </c>
      <c r="D22" s="105" t="s">
        <v>131</v>
      </c>
      <c r="E22" s="245" t="str">
        <f>'EF NZ Open'!J29</f>
        <v>201 or below on the TTNZ Rating list</v>
      </c>
      <c r="F22" s="106"/>
      <c r="G22" s="107"/>
      <c r="H22" s="105"/>
      <c r="I22" s="136"/>
      <c r="J22" s="433"/>
    </row>
    <row r="23" spans="1:15" s="3" customFormat="1" ht="15" x14ac:dyDescent="0.35">
      <c r="A23" s="273"/>
      <c r="B23" s="7"/>
      <c r="C23" s="7"/>
      <c r="D23" s="105" t="s">
        <v>132</v>
      </c>
      <c r="E23" s="245" t="str">
        <f>'EF NZ Open'!J30</f>
        <v>101 or below on the TTNZ Rating list</v>
      </c>
      <c r="F23" s="106"/>
      <c r="G23" s="107"/>
      <c r="H23" s="105"/>
      <c r="I23" s="136"/>
      <c r="J23" s="433"/>
    </row>
    <row r="24" spans="1:15" s="3" customFormat="1" ht="15" x14ac:dyDescent="0.35">
      <c r="A24" s="273"/>
      <c r="B24" s="413"/>
      <c r="C24" s="431"/>
      <c r="D24" s="431"/>
      <c r="E24" s="431"/>
      <c r="F24" s="431"/>
      <c r="G24" s="431"/>
      <c r="H24" s="431"/>
      <c r="I24" s="432"/>
      <c r="J24" s="433"/>
    </row>
    <row r="25" spans="1:15" s="3" customFormat="1" ht="12.75" customHeight="1" x14ac:dyDescent="0.35">
      <c r="A25" s="273"/>
      <c r="B25" s="431"/>
      <c r="C25" s="431"/>
      <c r="D25" s="431"/>
      <c r="E25" s="431"/>
      <c r="F25" s="431"/>
      <c r="G25" s="431"/>
      <c r="H25" s="431"/>
      <c r="I25" s="432"/>
      <c r="J25" s="433"/>
    </row>
    <row r="26" spans="1:15" s="3" customFormat="1" ht="4.5" customHeight="1" thickBot="1" x14ac:dyDescent="0.25">
      <c r="A26" s="274"/>
      <c r="B26" s="31"/>
      <c r="C26" s="31"/>
      <c r="D26" s="31"/>
      <c r="E26" s="31"/>
      <c r="F26" s="31"/>
      <c r="G26" s="31"/>
      <c r="H26" s="31"/>
      <c r="I26" s="32"/>
      <c r="J26" s="434"/>
    </row>
    <row r="27" spans="1:15" s="3" customFormat="1" ht="4.5" customHeight="1" x14ac:dyDescent="0.2">
      <c r="A27" s="276"/>
      <c r="B27" s="115"/>
      <c r="C27" s="115"/>
      <c r="D27" s="115"/>
      <c r="E27" s="115"/>
      <c r="F27" s="115"/>
      <c r="G27" s="115"/>
      <c r="H27" s="115"/>
      <c r="I27" s="116"/>
      <c r="J27" s="341"/>
    </row>
    <row r="28" spans="1:15" s="3" customFormat="1" ht="15" x14ac:dyDescent="0.35">
      <c r="A28" s="273">
        <v>4</v>
      </c>
      <c r="B28" s="416" t="s">
        <v>261</v>
      </c>
      <c r="C28" s="416"/>
      <c r="D28" s="416"/>
      <c r="E28" s="416"/>
      <c r="F28" s="416"/>
      <c r="G28" s="416"/>
      <c r="H28" s="416"/>
      <c r="I28" s="417"/>
      <c r="J28" s="406" t="s">
        <v>28</v>
      </c>
    </row>
    <row r="29" spans="1:15" s="3" customFormat="1" ht="18.75" customHeight="1" x14ac:dyDescent="0.35">
      <c r="A29" s="273"/>
      <c r="B29" s="416"/>
      <c r="C29" s="416"/>
      <c r="D29" s="416"/>
      <c r="E29" s="416"/>
      <c r="F29" s="416"/>
      <c r="G29" s="416"/>
      <c r="H29" s="416"/>
      <c r="I29" s="417"/>
      <c r="J29" s="407"/>
    </row>
    <row r="30" spans="1:15" s="3" customFormat="1" ht="15" x14ac:dyDescent="0.35">
      <c r="A30" s="273">
        <v>4</v>
      </c>
      <c r="B30" s="416" t="s">
        <v>137</v>
      </c>
      <c r="C30" s="429"/>
      <c r="D30" s="429"/>
      <c r="E30" s="429"/>
      <c r="F30" s="429"/>
      <c r="G30" s="429"/>
      <c r="H30" s="429"/>
      <c r="I30" s="430"/>
      <c r="J30" s="407"/>
      <c r="O30" s="61"/>
    </row>
    <row r="31" spans="1:15" s="3" customFormat="1" ht="11.25" customHeight="1" x14ac:dyDescent="0.35">
      <c r="A31" s="273"/>
      <c r="B31" s="429"/>
      <c r="C31" s="429"/>
      <c r="D31" s="429"/>
      <c r="E31" s="429"/>
      <c r="F31" s="429"/>
      <c r="G31" s="429"/>
      <c r="H31" s="429"/>
      <c r="I31" s="430"/>
      <c r="J31" s="407"/>
    </row>
    <row r="32" spans="1:15" s="3" customFormat="1" ht="15" x14ac:dyDescent="0.35">
      <c r="A32" s="273">
        <v>4</v>
      </c>
      <c r="B32" s="7" t="s">
        <v>249</v>
      </c>
      <c r="C32" s="111"/>
      <c r="D32" s="111"/>
      <c r="E32" s="111"/>
      <c r="F32" s="111"/>
      <c r="G32" s="111"/>
      <c r="H32" s="111"/>
      <c r="I32" s="112"/>
      <c r="J32" s="407"/>
    </row>
    <row r="33" spans="1:10" s="3" customFormat="1" ht="15" x14ac:dyDescent="0.35">
      <c r="A33" s="273">
        <v>4</v>
      </c>
      <c r="B33" s="7" t="s">
        <v>138</v>
      </c>
      <c r="C33" s="111"/>
      <c r="D33" s="111"/>
      <c r="E33" s="111"/>
      <c r="F33" s="111"/>
      <c r="G33" s="111"/>
      <c r="H33" s="111"/>
      <c r="I33" s="112"/>
      <c r="J33" s="407"/>
    </row>
    <row r="34" spans="1:10" s="3" customFormat="1" ht="15" x14ac:dyDescent="0.35">
      <c r="A34" s="273">
        <v>4</v>
      </c>
      <c r="B34" s="425" t="s">
        <v>38</v>
      </c>
      <c r="C34" s="425"/>
      <c r="D34" s="425"/>
      <c r="E34" s="425"/>
      <c r="F34" s="425"/>
      <c r="G34" s="425"/>
      <c r="H34" s="425"/>
      <c r="I34" s="426"/>
      <c r="J34" s="407"/>
    </row>
    <row r="35" spans="1:10" s="3" customFormat="1" ht="12" x14ac:dyDescent="0.2">
      <c r="A35" s="278"/>
      <c r="B35" s="425"/>
      <c r="C35" s="425"/>
      <c r="D35" s="425"/>
      <c r="E35" s="425"/>
      <c r="F35" s="425"/>
      <c r="G35" s="425"/>
      <c r="H35" s="425"/>
      <c r="I35" s="426"/>
      <c r="J35" s="407"/>
    </row>
    <row r="36" spans="1:10" s="3" customFormat="1" ht="15" x14ac:dyDescent="0.35">
      <c r="A36" s="273">
        <v>4</v>
      </c>
      <c r="B36" s="7" t="s">
        <v>32</v>
      </c>
      <c r="C36" s="279"/>
      <c r="D36" s="279"/>
      <c r="E36" s="279"/>
      <c r="F36" s="279"/>
      <c r="G36" s="279"/>
      <c r="H36" s="279"/>
      <c r="I36" s="113"/>
      <c r="J36" s="407"/>
    </row>
    <row r="37" spans="1:10" s="3" customFormat="1" ht="28.5" customHeight="1" thickBot="1" x14ac:dyDescent="0.25">
      <c r="A37" s="280">
        <v>4</v>
      </c>
      <c r="B37" s="418" t="s">
        <v>283</v>
      </c>
      <c r="C37" s="418"/>
      <c r="D37" s="418"/>
      <c r="E37" s="418"/>
      <c r="F37" s="418"/>
      <c r="G37" s="418"/>
      <c r="H37" s="418"/>
      <c r="I37" s="419"/>
      <c r="J37" s="407"/>
    </row>
    <row r="38" spans="1:10" s="3" customFormat="1" ht="6.75" customHeight="1" x14ac:dyDescent="0.2">
      <c r="A38" s="276"/>
      <c r="B38" s="115"/>
      <c r="C38" s="115"/>
      <c r="D38" s="115"/>
      <c r="E38" s="115"/>
      <c r="F38" s="115"/>
      <c r="G38" s="115"/>
      <c r="H38" s="115"/>
      <c r="I38" s="116"/>
      <c r="J38" s="406" t="s">
        <v>229</v>
      </c>
    </row>
    <row r="39" spans="1:10" s="3" customFormat="1" ht="12" customHeight="1" x14ac:dyDescent="0.35">
      <c r="A39" s="273">
        <v>4</v>
      </c>
      <c r="B39" s="413" t="s">
        <v>102</v>
      </c>
      <c r="C39" s="414"/>
      <c r="D39" s="414"/>
      <c r="E39" s="414"/>
      <c r="F39" s="414"/>
      <c r="G39" s="414"/>
      <c r="H39" s="414"/>
      <c r="I39" s="415"/>
      <c r="J39" s="407"/>
    </row>
    <row r="40" spans="1:10" s="3" customFormat="1" ht="12" customHeight="1" x14ac:dyDescent="0.35">
      <c r="A40" s="273"/>
      <c r="B40" s="414"/>
      <c r="C40" s="414"/>
      <c r="D40" s="414"/>
      <c r="E40" s="414"/>
      <c r="F40" s="414"/>
      <c r="G40" s="414"/>
      <c r="H40" s="414"/>
      <c r="I40" s="415"/>
      <c r="J40" s="407"/>
    </row>
    <row r="41" spans="1:10" s="3" customFormat="1" ht="12" customHeight="1" x14ac:dyDescent="0.2">
      <c r="A41" s="276"/>
      <c r="B41" s="414"/>
      <c r="C41" s="414"/>
      <c r="D41" s="414"/>
      <c r="E41" s="414"/>
      <c r="F41" s="414"/>
      <c r="G41" s="414"/>
      <c r="H41" s="414"/>
      <c r="I41" s="415"/>
      <c r="J41" s="407"/>
    </row>
    <row r="42" spans="1:10" s="3" customFormat="1" ht="15" x14ac:dyDescent="0.35">
      <c r="A42" s="273">
        <v>4</v>
      </c>
      <c r="B42" s="408" t="s">
        <v>12</v>
      </c>
      <c r="C42" s="409"/>
      <c r="D42" s="409"/>
      <c r="E42" s="409"/>
      <c r="F42" s="409"/>
      <c r="G42" s="409"/>
      <c r="H42" s="409"/>
      <c r="I42" s="410"/>
      <c r="J42" s="407"/>
    </row>
    <row r="43" spans="1:10" s="3" customFormat="1" ht="12" customHeight="1" x14ac:dyDescent="0.2">
      <c r="A43" s="278"/>
      <c r="B43" s="409"/>
      <c r="C43" s="409"/>
      <c r="D43" s="409"/>
      <c r="E43" s="409"/>
      <c r="F43" s="409"/>
      <c r="G43" s="409"/>
      <c r="H43" s="409"/>
      <c r="I43" s="410"/>
      <c r="J43" s="407"/>
    </row>
    <row r="44" spans="1:10" s="3" customFormat="1" ht="15" x14ac:dyDescent="0.35">
      <c r="A44" s="273">
        <v>4</v>
      </c>
      <c r="B44" s="408" t="s">
        <v>199</v>
      </c>
      <c r="C44" s="411"/>
      <c r="D44" s="411"/>
      <c r="E44" s="411"/>
      <c r="F44" s="411"/>
      <c r="G44" s="411"/>
      <c r="H44" s="411"/>
      <c r="I44" s="412"/>
      <c r="J44" s="407"/>
    </row>
    <row r="45" spans="1:10" s="3" customFormat="1" ht="12" customHeight="1" x14ac:dyDescent="0.2">
      <c r="A45" s="278"/>
      <c r="B45" s="411"/>
      <c r="C45" s="411"/>
      <c r="D45" s="411"/>
      <c r="E45" s="411"/>
      <c r="F45" s="411"/>
      <c r="G45" s="411"/>
      <c r="H45" s="411"/>
      <c r="I45" s="412"/>
      <c r="J45" s="407"/>
    </row>
    <row r="46" spans="1:10" s="3" customFormat="1" ht="15" x14ac:dyDescent="0.35">
      <c r="A46" s="273">
        <v>4</v>
      </c>
      <c r="B46" s="413" t="s">
        <v>146</v>
      </c>
      <c r="C46" s="425"/>
      <c r="D46" s="425"/>
      <c r="E46" s="425"/>
      <c r="F46" s="425"/>
      <c r="G46" s="425"/>
      <c r="H46" s="425"/>
      <c r="I46" s="426"/>
      <c r="J46" s="407"/>
    </row>
    <row r="47" spans="1:10" s="3" customFormat="1" ht="12" customHeight="1" x14ac:dyDescent="0.2">
      <c r="A47" s="278"/>
      <c r="B47" s="425"/>
      <c r="C47" s="425"/>
      <c r="D47" s="425"/>
      <c r="E47" s="425"/>
      <c r="F47" s="425"/>
      <c r="G47" s="425"/>
      <c r="H47" s="425"/>
      <c r="I47" s="426"/>
      <c r="J47" s="407"/>
    </row>
    <row r="48" spans="1:10" s="3" customFormat="1" ht="12.75" customHeight="1" x14ac:dyDescent="0.2">
      <c r="A48" s="280">
        <v>4</v>
      </c>
      <c r="B48" s="438" t="s">
        <v>136</v>
      </c>
      <c r="C48" s="446"/>
      <c r="D48" s="446"/>
      <c r="E48" s="446"/>
      <c r="F48" s="446"/>
      <c r="G48" s="446"/>
      <c r="H48" s="446"/>
      <c r="I48" s="447"/>
      <c r="J48" s="407"/>
    </row>
    <row r="49" spans="1:10" s="3" customFormat="1" ht="12.75" customHeight="1" x14ac:dyDescent="0.2">
      <c r="A49" s="280"/>
      <c r="B49" s="439"/>
      <c r="C49" s="439"/>
      <c r="D49" s="439"/>
      <c r="E49" s="439"/>
      <c r="F49" s="439"/>
      <c r="G49" s="439"/>
      <c r="H49" s="439"/>
      <c r="I49" s="440"/>
      <c r="J49" s="407"/>
    </row>
    <row r="50" spans="1:10" s="3" customFormat="1" ht="7.5" customHeight="1" thickBot="1" x14ac:dyDescent="0.25">
      <c r="A50" s="274"/>
      <c r="B50" s="31"/>
      <c r="C50" s="31"/>
      <c r="D50" s="31"/>
      <c r="E50" s="31"/>
      <c r="F50" s="31"/>
      <c r="G50" s="31"/>
      <c r="H50" s="31"/>
      <c r="I50" s="32"/>
      <c r="J50" s="407"/>
    </row>
    <row r="51" spans="1:10" s="3" customFormat="1" ht="7.5" customHeight="1" x14ac:dyDescent="0.2">
      <c r="A51" s="275"/>
      <c r="B51" s="114"/>
      <c r="C51" s="114"/>
      <c r="D51" s="114"/>
      <c r="E51" s="114"/>
      <c r="F51" s="114"/>
      <c r="G51" s="114"/>
      <c r="H51" s="114"/>
      <c r="I51" s="110"/>
      <c r="J51" s="420" t="s">
        <v>39</v>
      </c>
    </row>
    <row r="52" spans="1:10" s="3" customFormat="1" ht="12.75" customHeight="1" x14ac:dyDescent="0.35">
      <c r="A52" s="273">
        <v>4</v>
      </c>
      <c r="B52" s="7" t="s">
        <v>33</v>
      </c>
      <c r="C52" s="115"/>
      <c r="D52" s="115"/>
      <c r="E52" s="115"/>
      <c r="F52" s="115"/>
      <c r="G52" s="115"/>
      <c r="H52" s="115"/>
      <c r="I52" s="110"/>
      <c r="J52" s="421"/>
    </row>
    <row r="53" spans="1:10" s="3" customFormat="1" ht="12.75" customHeight="1" x14ac:dyDescent="0.35">
      <c r="A53" s="273">
        <v>4</v>
      </c>
      <c r="B53" s="137" t="s">
        <v>145</v>
      </c>
      <c r="C53" s="115"/>
      <c r="D53" s="115"/>
      <c r="E53" s="115"/>
      <c r="F53" s="115"/>
      <c r="G53" s="115"/>
      <c r="H53" s="115"/>
      <c r="I53" s="110"/>
      <c r="J53" s="421"/>
    </row>
    <row r="54" spans="1:10" s="3" customFormat="1" ht="12.75" customHeight="1" x14ac:dyDescent="0.35">
      <c r="A54" s="273">
        <v>4</v>
      </c>
      <c r="B54" s="117" t="s">
        <v>200</v>
      </c>
      <c r="C54" s="115"/>
      <c r="D54" s="115"/>
      <c r="E54" s="115"/>
      <c r="F54" s="115"/>
      <c r="G54" s="115"/>
      <c r="H54" s="115"/>
      <c r="I54" s="110"/>
      <c r="J54" s="421"/>
    </row>
    <row r="55" spans="1:10" s="3" customFormat="1" ht="12.75" customHeight="1" x14ac:dyDescent="0.2">
      <c r="A55" s="278"/>
      <c r="B55" s="272" t="s">
        <v>144</v>
      </c>
      <c r="C55" s="115"/>
      <c r="D55" s="115"/>
      <c r="E55" s="115"/>
      <c r="F55" s="115"/>
      <c r="G55" s="115"/>
      <c r="H55" s="115"/>
      <c r="I55" s="110"/>
      <c r="J55" s="421"/>
    </row>
    <row r="56" spans="1:10" s="3" customFormat="1" ht="12.75" customHeight="1" x14ac:dyDescent="0.35">
      <c r="A56" s="309">
        <v>4</v>
      </c>
      <c r="B56" s="317" t="s">
        <v>234</v>
      </c>
      <c r="C56" s="43"/>
      <c r="D56" s="43"/>
      <c r="E56" s="43"/>
      <c r="F56" s="43"/>
      <c r="G56" s="43"/>
      <c r="H56" s="43"/>
      <c r="I56" s="318"/>
      <c r="J56" s="421"/>
    </row>
    <row r="57" spans="1:10" ht="12.75" customHeight="1" x14ac:dyDescent="0.35">
      <c r="A57" s="273">
        <v>4</v>
      </c>
      <c r="B57" s="438" t="s">
        <v>262</v>
      </c>
      <c r="C57" s="439"/>
      <c r="D57" s="439"/>
      <c r="E57" s="439"/>
      <c r="F57" s="439"/>
      <c r="G57" s="439"/>
      <c r="H57" s="439"/>
      <c r="I57" s="440"/>
      <c r="J57" s="421"/>
    </row>
    <row r="58" spans="1:10" ht="12.75" customHeight="1" x14ac:dyDescent="0.35">
      <c r="A58" s="273"/>
      <c r="B58" s="439"/>
      <c r="C58" s="439"/>
      <c r="D58" s="439"/>
      <c r="E58" s="439"/>
      <c r="F58" s="439"/>
      <c r="G58" s="439"/>
      <c r="H58" s="439"/>
      <c r="I58" s="440"/>
      <c r="J58" s="421"/>
    </row>
    <row r="59" spans="1:10" ht="15" customHeight="1" x14ac:dyDescent="0.35">
      <c r="A59" s="273">
        <v>4</v>
      </c>
      <c r="B59" s="13" t="s">
        <v>291</v>
      </c>
      <c r="C59" s="43"/>
      <c r="D59" s="43"/>
      <c r="E59" s="43"/>
      <c r="F59" s="43"/>
      <c r="G59" s="43"/>
      <c r="H59" s="43"/>
      <c r="I59" s="319"/>
      <c r="J59" s="421"/>
    </row>
    <row r="60" spans="1:10" ht="15" x14ac:dyDescent="0.35">
      <c r="A60" s="273">
        <v>4</v>
      </c>
      <c r="B60" s="13" t="s">
        <v>34</v>
      </c>
      <c r="C60" s="316"/>
      <c r="D60" s="316"/>
      <c r="E60" s="316"/>
      <c r="F60" s="316"/>
      <c r="G60" s="316"/>
      <c r="H60" s="316"/>
      <c r="I60" s="319"/>
      <c r="J60" s="421"/>
    </row>
    <row r="61" spans="1:10" ht="15" x14ac:dyDescent="0.35">
      <c r="A61" s="273">
        <v>4</v>
      </c>
      <c r="B61" s="13" t="s">
        <v>148</v>
      </c>
      <c r="C61" s="88"/>
      <c r="D61" s="88"/>
      <c r="E61" s="88"/>
      <c r="F61" s="88"/>
      <c r="G61" s="88"/>
      <c r="H61" s="88"/>
      <c r="I61" s="319"/>
      <c r="J61" s="421"/>
    </row>
    <row r="62" spans="1:10" ht="15.75" thickBot="1" x14ac:dyDescent="0.4">
      <c r="A62" s="273"/>
      <c r="B62" s="373"/>
      <c r="C62" s="281"/>
      <c r="D62" s="281"/>
      <c r="E62" s="281"/>
      <c r="F62" s="281"/>
      <c r="G62" s="281"/>
      <c r="H62" s="281"/>
      <c r="I62" s="282"/>
      <c r="J62" s="422"/>
    </row>
  </sheetData>
  <mergeCells count="23">
    <mergeCell ref="C1:G2"/>
    <mergeCell ref="C7:I7"/>
    <mergeCell ref="C8:I8"/>
    <mergeCell ref="C3:H3"/>
    <mergeCell ref="J51:J62"/>
    <mergeCell ref="J5:J10"/>
    <mergeCell ref="B34:I35"/>
    <mergeCell ref="A5:I5"/>
    <mergeCell ref="B30:I31"/>
    <mergeCell ref="B24:I25"/>
    <mergeCell ref="B46:I47"/>
    <mergeCell ref="J11:J26"/>
    <mergeCell ref="C9:I9"/>
    <mergeCell ref="B57:I58"/>
    <mergeCell ref="B15:I16"/>
    <mergeCell ref="B48:I49"/>
    <mergeCell ref="J28:J37"/>
    <mergeCell ref="B42:I43"/>
    <mergeCell ref="B44:I45"/>
    <mergeCell ref="B39:I41"/>
    <mergeCell ref="B28:I29"/>
    <mergeCell ref="J38:J50"/>
    <mergeCell ref="B37:I37"/>
  </mergeCells>
  <dataValidations count="1">
    <dataValidation allowBlank="1" showInputMessage="1" showErrorMessage="1" sqref="B39:I41"/>
  </dataValidations>
  <pageMargins left="0.47244094488188981" right="0.15748031496062992" top="0.35433070866141736" bottom="0.35433070866141736" header="0.51181102362204722" footer="0.51181102362204722"/>
  <pageSetup paperSize="9" scale="99" orientation="portrait" horizontalDpi="150" verticalDpi="150"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53"/>
    <pageSetUpPr fitToPage="1"/>
  </sheetPr>
  <dimension ref="A1:AW1229"/>
  <sheetViews>
    <sheetView showGridLines="0" showZeros="0" workbookViewId="0"/>
  </sheetViews>
  <sheetFormatPr defaultRowHeight="12.75" x14ac:dyDescent="0.2"/>
  <cols>
    <col min="1" max="1" width="3.28515625" customWidth="1"/>
    <col min="2" max="2" width="10.28515625" customWidth="1"/>
    <col min="3" max="3" width="2.28515625" customWidth="1"/>
    <col min="4" max="5" width="3.7109375" customWidth="1"/>
    <col min="6" max="6" width="3.140625" customWidth="1"/>
    <col min="7" max="7" width="5" customWidth="1"/>
    <col min="8" max="8" width="6.85546875" customWidth="1"/>
    <col min="9" max="9" width="4.140625" customWidth="1"/>
    <col min="10" max="10" width="6.85546875" customWidth="1"/>
    <col min="11" max="11" width="3.28515625" customWidth="1"/>
    <col min="12" max="12" width="4.7109375" customWidth="1"/>
    <col min="13" max="13" width="7" customWidth="1"/>
    <col min="14" max="14" width="4" style="1" bestFit="1" customWidth="1"/>
    <col min="15" max="15" width="2.7109375" customWidth="1"/>
    <col min="16" max="16" width="4.28515625" customWidth="1"/>
    <col min="17" max="17" width="4.140625" customWidth="1"/>
    <col min="18" max="18" width="8.5703125" customWidth="1"/>
    <col min="19" max="19" width="10.42578125" customWidth="1"/>
    <col min="20" max="20" width="6.7109375" customWidth="1"/>
    <col min="21" max="21" width="57.7109375" style="153" hidden="1" customWidth="1"/>
    <col min="22" max="22" width="18.140625" hidden="1" customWidth="1"/>
    <col min="23" max="23" width="9.140625" hidden="1" customWidth="1"/>
    <col min="24" max="24" width="25.7109375" hidden="1" customWidth="1"/>
    <col min="25" max="25" width="9.140625" style="63"/>
  </cols>
  <sheetData>
    <row r="1" spans="1:33" ht="15" customHeight="1" x14ac:dyDescent="0.35">
      <c r="A1" s="221"/>
      <c r="B1" s="222"/>
      <c r="C1" s="223"/>
      <c r="D1" s="224"/>
      <c r="E1" s="225"/>
      <c r="F1" s="463" t="str">
        <f>U2</f>
        <v>2017 NEW ZEALAND OPEN INDIVIDUAL CHAMPIONSHIPS</v>
      </c>
      <c r="G1" s="464"/>
      <c r="H1" s="464"/>
      <c r="I1" s="464"/>
      <c r="J1" s="464"/>
      <c r="K1" s="464"/>
      <c r="L1" s="464"/>
      <c r="M1" s="464"/>
      <c r="N1" s="464"/>
      <c r="O1" s="464"/>
      <c r="P1" s="464"/>
      <c r="Q1" s="464"/>
      <c r="R1" s="225"/>
      <c r="S1" s="225"/>
      <c r="T1" s="226"/>
      <c r="V1" s="263"/>
    </row>
    <row r="2" spans="1:33" ht="19.5" customHeight="1" x14ac:dyDescent="0.2">
      <c r="A2" s="53"/>
      <c r="B2" s="36"/>
      <c r="C2" s="38"/>
      <c r="D2" s="38"/>
      <c r="E2" s="2"/>
      <c r="F2" s="465"/>
      <c r="G2" s="465"/>
      <c r="H2" s="465"/>
      <c r="I2" s="465"/>
      <c r="J2" s="465"/>
      <c r="K2" s="465"/>
      <c r="L2" s="465"/>
      <c r="M2" s="465"/>
      <c r="N2" s="465"/>
      <c r="O2" s="465"/>
      <c r="P2" s="465"/>
      <c r="Q2" s="465"/>
      <c r="R2" s="1"/>
      <c r="S2" s="1"/>
      <c r="T2" s="68"/>
      <c r="U2" s="310" t="s">
        <v>263</v>
      </c>
      <c r="V2" s="264" t="s">
        <v>179</v>
      </c>
      <c r="X2" s="82"/>
      <c r="Y2" s="83"/>
      <c r="Z2" s="82"/>
      <c r="AA2" s="82"/>
      <c r="AB2" s="84"/>
    </row>
    <row r="3" spans="1:33" ht="16.5" customHeight="1" thickBot="1" x14ac:dyDescent="0.4">
      <c r="A3" s="227"/>
      <c r="B3" s="48"/>
      <c r="C3" s="49"/>
      <c r="D3" s="50"/>
      <c r="E3" s="49"/>
      <c r="F3" s="138"/>
      <c r="G3" s="139"/>
      <c r="H3" s="139"/>
      <c r="I3" s="139"/>
      <c r="J3" s="138" t="str">
        <f>U3</f>
        <v>7th - 9th October, 2017 &amp; 12th-14th October, 2017</v>
      </c>
      <c r="K3" s="139"/>
      <c r="L3" s="139"/>
      <c r="M3" s="139"/>
      <c r="N3" s="139"/>
      <c r="O3" s="139"/>
      <c r="P3" s="139"/>
      <c r="Q3" s="24"/>
      <c r="R3" s="49"/>
      <c r="S3" s="49"/>
      <c r="T3" s="228"/>
      <c r="U3" s="310" t="s">
        <v>264</v>
      </c>
      <c r="V3" s="265" t="s">
        <v>178</v>
      </c>
      <c r="X3" s="82"/>
      <c r="Y3" s="83"/>
      <c r="Z3" s="82"/>
      <c r="AA3" s="82"/>
      <c r="AB3" s="84"/>
    </row>
    <row r="4" spans="1:33" ht="9.75" customHeight="1" thickTop="1" x14ac:dyDescent="0.3">
      <c r="A4" s="52"/>
      <c r="B4" s="37"/>
      <c r="C4" s="5"/>
      <c r="D4" s="5"/>
      <c r="E4" s="5"/>
      <c r="F4" s="5"/>
      <c r="G4" s="5"/>
      <c r="H4" s="5"/>
      <c r="I4" s="5"/>
      <c r="J4" s="5"/>
      <c r="K4" s="5"/>
      <c r="L4" s="5"/>
      <c r="M4" s="5"/>
      <c r="N4" s="5"/>
      <c r="O4" s="5"/>
      <c r="P4" s="5"/>
      <c r="Q4" s="8"/>
      <c r="R4" s="6"/>
      <c r="S4" s="6"/>
      <c r="T4" s="229"/>
      <c r="U4" s="320" t="s">
        <v>265</v>
      </c>
      <c r="V4" s="265" t="s">
        <v>172</v>
      </c>
      <c r="X4" s="82"/>
      <c r="Y4" s="83"/>
      <c r="Z4" s="82"/>
      <c r="AA4" s="82"/>
      <c r="AB4" s="84"/>
    </row>
    <row r="5" spans="1:33" ht="15" customHeight="1" x14ac:dyDescent="0.2">
      <c r="A5" s="468"/>
      <c r="B5" s="469"/>
      <c r="C5" s="469"/>
      <c r="D5" s="469"/>
      <c r="E5" s="469"/>
      <c r="F5" s="469"/>
      <c r="G5" s="469"/>
      <c r="H5" s="469"/>
      <c r="I5" s="65"/>
      <c r="J5" s="471"/>
      <c r="K5" s="471"/>
      <c r="L5" s="471"/>
      <c r="M5" s="471"/>
      <c r="N5" s="471"/>
      <c r="O5" s="471"/>
      <c r="P5" s="471"/>
      <c r="Q5" s="2"/>
      <c r="R5" s="146"/>
      <c r="S5" s="146"/>
      <c r="T5" s="157"/>
      <c r="U5" s="311" t="s">
        <v>290</v>
      </c>
      <c r="V5" s="265" t="s">
        <v>171</v>
      </c>
      <c r="X5" s="82"/>
      <c r="Y5" s="83"/>
      <c r="Z5" s="82"/>
      <c r="AA5" s="82"/>
      <c r="AB5" s="84"/>
    </row>
    <row r="6" spans="1:33" ht="9.75" customHeight="1" x14ac:dyDescent="0.2">
      <c r="A6" s="53"/>
      <c r="B6" s="86" t="s">
        <v>40</v>
      </c>
      <c r="C6" s="40"/>
      <c r="D6" s="1"/>
      <c r="E6" s="7"/>
      <c r="F6" s="7"/>
      <c r="G6" s="9"/>
      <c r="H6" s="7"/>
      <c r="I6" s="10"/>
      <c r="J6" s="87" t="s">
        <v>18</v>
      </c>
      <c r="K6" s="7"/>
      <c r="L6" s="7"/>
      <c r="M6" s="7"/>
      <c r="N6" s="8"/>
      <c r="O6" s="8"/>
      <c r="P6" s="8"/>
      <c r="Q6" s="8"/>
      <c r="R6" s="75" t="s">
        <v>80</v>
      </c>
      <c r="S6" s="88"/>
      <c r="T6" s="230"/>
      <c r="U6" s="321" t="s">
        <v>266</v>
      </c>
      <c r="V6" s="265" t="s">
        <v>197</v>
      </c>
      <c r="X6" s="82"/>
      <c r="Y6" s="83"/>
      <c r="Z6" s="82"/>
      <c r="AA6" s="82"/>
      <c r="AB6" s="84"/>
    </row>
    <row r="7" spans="1:33" ht="15" customHeight="1" x14ac:dyDescent="0.2">
      <c r="A7" s="468"/>
      <c r="B7" s="470"/>
      <c r="C7" s="470"/>
      <c r="D7" s="470"/>
      <c r="E7" s="470"/>
      <c r="F7" s="470"/>
      <c r="G7" s="470"/>
      <c r="H7" s="470"/>
      <c r="I7" s="10"/>
      <c r="J7" s="471"/>
      <c r="K7" s="471"/>
      <c r="L7" s="471"/>
      <c r="M7" s="471"/>
      <c r="N7" s="471"/>
      <c r="O7" s="471"/>
      <c r="P7" s="471"/>
      <c r="Q7" s="2"/>
      <c r="R7" s="459"/>
      <c r="S7" s="459"/>
      <c r="T7" s="460"/>
      <c r="U7" s="312">
        <v>22</v>
      </c>
      <c r="V7" s="264" t="s">
        <v>175</v>
      </c>
      <c r="X7" s="82"/>
      <c r="Y7" s="83"/>
      <c r="Z7" s="82"/>
      <c r="AA7" s="82"/>
      <c r="AB7" s="84"/>
    </row>
    <row r="8" spans="1:33" ht="9" customHeight="1" x14ac:dyDescent="0.2">
      <c r="A8" s="54"/>
      <c r="B8" s="86" t="s">
        <v>76</v>
      </c>
      <c r="C8" s="42"/>
      <c r="D8" s="39"/>
      <c r="E8" s="43"/>
      <c r="F8" s="43"/>
      <c r="G8" s="43"/>
      <c r="H8" s="43"/>
      <c r="I8" s="10"/>
      <c r="J8" s="87" t="s">
        <v>139</v>
      </c>
      <c r="K8" s="44"/>
      <c r="L8" s="44"/>
      <c r="M8" s="44"/>
      <c r="N8" s="15"/>
      <c r="O8" s="15"/>
      <c r="P8" s="15"/>
      <c r="Q8" s="8"/>
      <c r="R8" s="66" t="s">
        <v>162</v>
      </c>
      <c r="S8" s="461"/>
      <c r="T8" s="462"/>
      <c r="U8" s="312">
        <v>11</v>
      </c>
      <c r="V8" s="264" t="s">
        <v>176</v>
      </c>
      <c r="X8" s="96"/>
      <c r="Y8" s="96"/>
      <c r="Z8" s="82"/>
      <c r="AA8" s="82"/>
      <c r="AB8" s="84"/>
    </row>
    <row r="9" spans="1:33" ht="15" customHeight="1" x14ac:dyDescent="0.3">
      <c r="A9" s="151"/>
      <c r="B9" s="152"/>
      <c r="C9" s="152"/>
      <c r="D9" s="152"/>
      <c r="E9" s="152"/>
      <c r="F9" s="152"/>
      <c r="G9" s="152"/>
      <c r="H9" s="152"/>
      <c r="I9" s="152"/>
      <c r="J9" s="152"/>
      <c r="K9" s="152"/>
      <c r="L9" s="152"/>
      <c r="M9" s="44"/>
      <c r="N9" s="218">
        <f>IF(O9="O",IF(S9="",109,DATEDIF(SUBSTITUTE(S9,".","/"),N13,"y")),0)</f>
        <v>109</v>
      </c>
      <c r="O9" s="219" t="str">
        <f>IF(N14-S9&gt;9000,"O","U")</f>
        <v>O</v>
      </c>
      <c r="P9" s="220">
        <f>IF(O9="U",IF(S9="",109,DATEDIF(SUBSTITUTE(S9,".","/"),N14,"y")),90)</f>
        <v>90</v>
      </c>
      <c r="Q9" s="69"/>
      <c r="R9" s="217" t="s">
        <v>84</v>
      </c>
      <c r="S9" s="472"/>
      <c r="T9" s="473"/>
      <c r="U9" s="312">
        <v>20</v>
      </c>
      <c r="V9" s="264" t="s">
        <v>174</v>
      </c>
      <c r="X9" s="82"/>
      <c r="Y9" s="83"/>
      <c r="Z9" s="82"/>
      <c r="AA9" s="82"/>
      <c r="AB9" s="84"/>
      <c r="AE9" s="1"/>
      <c r="AF9" s="1"/>
      <c r="AG9" s="1"/>
    </row>
    <row r="10" spans="1:33" ht="10.5" customHeight="1" x14ac:dyDescent="0.2">
      <c r="A10" s="55"/>
      <c r="B10" s="86" t="s">
        <v>77</v>
      </c>
      <c r="C10" s="42"/>
      <c r="D10" s="39"/>
      <c r="E10" s="43"/>
      <c r="F10" s="43"/>
      <c r="G10" s="43"/>
      <c r="H10" s="43"/>
      <c r="I10" s="43"/>
      <c r="J10" s="41"/>
      <c r="K10" s="41"/>
      <c r="L10" s="43"/>
      <c r="M10" s="43"/>
      <c r="N10" s="86" t="s">
        <v>158</v>
      </c>
      <c r="O10" s="86" t="s">
        <v>157</v>
      </c>
      <c r="P10" s="86" t="s">
        <v>159</v>
      </c>
      <c r="Q10" s="8"/>
      <c r="R10" s="71" t="s">
        <v>161</v>
      </c>
      <c r="S10" s="71" t="s">
        <v>109</v>
      </c>
      <c r="T10" s="231"/>
      <c r="U10" s="312">
        <v>10</v>
      </c>
      <c r="V10" s="264" t="s">
        <v>173</v>
      </c>
      <c r="X10" s="82"/>
      <c r="Y10" s="83"/>
      <c r="Z10" s="82"/>
      <c r="AA10" s="82"/>
      <c r="AB10" s="84"/>
      <c r="AE10" s="486"/>
      <c r="AF10" s="481"/>
      <c r="AG10" s="481"/>
    </row>
    <row r="11" spans="1:33" ht="15" customHeight="1" x14ac:dyDescent="0.3">
      <c r="A11" s="468"/>
      <c r="B11" s="470"/>
      <c r="C11" s="470"/>
      <c r="D11" s="470"/>
      <c r="E11" s="470"/>
      <c r="F11" s="470"/>
      <c r="G11" s="470"/>
      <c r="H11" s="470"/>
      <c r="I11" s="65"/>
      <c r="J11" s="466"/>
      <c r="K11" s="467"/>
      <c r="L11" s="467"/>
      <c r="M11" s="467"/>
      <c r="N11" s="467"/>
      <c r="O11" s="467"/>
      <c r="P11" s="467"/>
      <c r="Q11" s="69"/>
      <c r="R11" s="487"/>
      <c r="S11" s="488"/>
      <c r="T11" s="489"/>
      <c r="U11" s="312">
        <v>18</v>
      </c>
      <c r="V11" s="264" t="s">
        <v>227</v>
      </c>
      <c r="X11" s="82"/>
      <c r="Y11" s="83"/>
      <c r="Z11" s="82"/>
      <c r="AA11" s="82"/>
      <c r="AB11" s="84"/>
    </row>
    <row r="12" spans="1:33" ht="10.5" customHeight="1" thickBot="1" x14ac:dyDescent="0.25">
      <c r="A12" s="56"/>
      <c r="B12" s="86" t="s">
        <v>78</v>
      </c>
      <c r="C12" s="15"/>
      <c r="D12" s="39"/>
      <c r="E12" s="43"/>
      <c r="F12" s="43"/>
      <c r="G12" s="43"/>
      <c r="H12" s="43"/>
      <c r="I12" s="44"/>
      <c r="J12" s="86" t="s">
        <v>79</v>
      </c>
      <c r="K12" s="39"/>
      <c r="L12" s="44"/>
      <c r="M12" s="44"/>
      <c r="N12" s="43"/>
      <c r="O12" s="43"/>
      <c r="P12" s="43"/>
      <c r="Q12" s="51"/>
      <c r="R12" s="150" t="s">
        <v>17</v>
      </c>
      <c r="S12" s="72"/>
      <c r="T12" s="232"/>
      <c r="U12" s="312">
        <v>9</v>
      </c>
      <c r="V12" s="264" t="s">
        <v>228</v>
      </c>
      <c r="Y12" s="83"/>
      <c r="Z12" s="82"/>
      <c r="AA12" s="82"/>
      <c r="AB12" s="84"/>
    </row>
    <row r="13" spans="1:33" ht="15" customHeight="1" thickBot="1" x14ac:dyDescent="0.35">
      <c r="A13" s="158"/>
      <c r="B13" s="119" t="s">
        <v>7</v>
      </c>
      <c r="C13" s="89"/>
      <c r="D13" s="89"/>
      <c r="E13" s="89"/>
      <c r="F13" s="121" t="str">
        <f>U13</f>
        <v>TTC: 03-0802-0102287-18</v>
      </c>
      <c r="G13" s="233"/>
      <c r="H13" s="233"/>
      <c r="I13" s="233"/>
      <c r="J13" s="233"/>
      <c r="K13" s="233"/>
      <c r="L13" s="1"/>
      <c r="M13" s="214" t="s">
        <v>150</v>
      </c>
      <c r="N13" s="477">
        <v>43100</v>
      </c>
      <c r="O13" s="478"/>
      <c r="P13" s="479"/>
      <c r="Q13" s="234"/>
      <c r="R13" s="90" t="s">
        <v>155</v>
      </c>
      <c r="S13" s="91"/>
      <c r="T13" s="235" t="s">
        <v>9</v>
      </c>
      <c r="U13" s="310" t="s">
        <v>267</v>
      </c>
      <c r="V13" s="264" t="s">
        <v>177</v>
      </c>
      <c r="X13" s="82"/>
      <c r="AB13" s="62"/>
    </row>
    <row r="14" spans="1:33" ht="15" customHeight="1" thickBot="1" x14ac:dyDescent="0.35">
      <c r="A14" s="159"/>
      <c r="B14" s="201" t="s">
        <v>168</v>
      </c>
      <c r="C14" s="254" t="str">
        <f>U14</f>
        <v>TTC, 294 Blenheim Road, Upper Riccarton, Christchurch</v>
      </c>
      <c r="D14" s="202"/>
      <c r="E14" s="122"/>
      <c r="F14" s="122"/>
      <c r="G14" s="118"/>
      <c r="H14" s="118"/>
      <c r="I14" s="118"/>
      <c r="J14" s="118"/>
      <c r="K14" s="118"/>
      <c r="L14" s="216"/>
      <c r="M14" s="215" t="s">
        <v>151</v>
      </c>
      <c r="N14" s="474">
        <v>42735</v>
      </c>
      <c r="O14" s="475"/>
      <c r="P14" s="476"/>
      <c r="Q14" s="69"/>
      <c r="R14" s="308" t="s">
        <v>83</v>
      </c>
      <c r="S14" s="200"/>
      <c r="T14" s="262" t="s">
        <v>95</v>
      </c>
      <c r="U14" s="310" t="s">
        <v>268</v>
      </c>
      <c r="V14" s="264" t="s">
        <v>198</v>
      </c>
      <c r="X14" s="82"/>
      <c r="Y14" s="83"/>
      <c r="Z14" s="82"/>
      <c r="AA14" s="82"/>
      <c r="AB14" s="84"/>
    </row>
    <row r="15" spans="1:33" ht="12.75" customHeight="1" thickBot="1" x14ac:dyDescent="0.25">
      <c r="A15" s="173"/>
      <c r="B15" s="174" t="s">
        <v>96</v>
      </c>
      <c r="C15" s="149"/>
      <c r="D15" s="149"/>
      <c r="E15" s="149"/>
      <c r="F15" s="149"/>
      <c r="G15" s="149"/>
      <c r="H15" s="174" t="s">
        <v>160</v>
      </c>
      <c r="I15" s="73"/>
      <c r="J15" s="57">
        <v>6</v>
      </c>
      <c r="K15" s="211" t="s">
        <v>97</v>
      </c>
      <c r="L15" s="8"/>
      <c r="M15" s="8"/>
      <c r="N15" s="8"/>
      <c r="O15" s="8"/>
      <c r="P15" s="1"/>
      <c r="Q15" s="1"/>
      <c r="R15" s="203"/>
      <c r="S15" s="204" t="s">
        <v>81</v>
      </c>
      <c r="T15" s="236">
        <v>6</v>
      </c>
      <c r="U15" s="310" t="s">
        <v>269</v>
      </c>
      <c r="V15" s="264" t="s">
        <v>195</v>
      </c>
      <c r="X15" s="82"/>
      <c r="Y15" s="83"/>
      <c r="Z15" s="82"/>
      <c r="AA15" s="82"/>
      <c r="AB15" s="84"/>
    </row>
    <row r="16" spans="1:33" ht="15" customHeight="1" x14ac:dyDescent="0.2">
      <c r="A16" s="58">
        <v>1</v>
      </c>
      <c r="B16" s="180" t="s">
        <v>153</v>
      </c>
      <c r="C16" s="180"/>
      <c r="D16" s="180"/>
      <c r="E16" s="180"/>
      <c r="F16" s="180"/>
      <c r="G16" s="180"/>
      <c r="H16" s="181" t="str">
        <f>IF(I16="X","Y",IF($R$9=I16,"Y",""))</f>
        <v>Y</v>
      </c>
      <c r="I16" s="180" t="s">
        <v>84</v>
      </c>
      <c r="J16" s="181"/>
      <c r="K16" s="162"/>
      <c r="L16" s="163"/>
      <c r="M16" s="163"/>
      <c r="N16" s="162"/>
      <c r="O16" s="162"/>
      <c r="P16" s="162"/>
      <c r="Q16" s="160"/>
      <c r="R16" s="182">
        <f>$U$7</f>
        <v>22</v>
      </c>
      <c r="S16" s="183" t="str">
        <f>IF(AND(T16="Y",H16="Y"),R16,"")</f>
        <v/>
      </c>
      <c r="T16" s="184"/>
      <c r="U16" s="310" t="s">
        <v>270</v>
      </c>
      <c r="V16" s="264" t="s">
        <v>192</v>
      </c>
      <c r="W16" s="310" t="s">
        <v>270</v>
      </c>
      <c r="X16" s="82"/>
      <c r="Y16" s="83"/>
      <c r="Z16" s="82"/>
      <c r="AA16" s="82"/>
      <c r="AB16" s="84"/>
      <c r="AE16" s="485"/>
      <c r="AF16" s="392"/>
    </row>
    <row r="17" spans="1:49" s="47" customFormat="1" ht="12" customHeight="1" x14ac:dyDescent="0.2">
      <c r="A17" s="70">
        <v>2</v>
      </c>
      <c r="B17" s="175" t="s">
        <v>152</v>
      </c>
      <c r="C17" s="175"/>
      <c r="D17" s="175"/>
      <c r="E17" s="175"/>
      <c r="F17" s="175"/>
      <c r="G17" s="175"/>
      <c r="H17" s="176" t="str">
        <f t="shared" ref="H17:H32" si="0">IF(I17="X","Y",IF($R$9=I17,"Y",""))</f>
        <v/>
      </c>
      <c r="I17" s="175" t="s">
        <v>154</v>
      </c>
      <c r="J17" s="176"/>
      <c r="K17" s="15"/>
      <c r="L17" s="44"/>
      <c r="M17" s="44"/>
      <c r="N17" s="15"/>
      <c r="O17" s="15"/>
      <c r="P17" s="15"/>
      <c r="Q17" s="2"/>
      <c r="R17" s="177">
        <f>$U$7</f>
        <v>22</v>
      </c>
      <c r="S17" s="178" t="str">
        <f t="shared" ref="S17:S62" si="1">IF(AND(T17="Y",H17="Y"),R17,"")</f>
        <v/>
      </c>
      <c r="T17" s="185"/>
      <c r="U17" s="310" t="s">
        <v>271</v>
      </c>
      <c r="V17" s="264" t="s">
        <v>193</v>
      </c>
      <c r="W17" s="310" t="s">
        <v>271</v>
      </c>
      <c r="X17" s="82"/>
      <c r="Y17" s="83"/>
      <c r="Z17" s="82"/>
      <c r="AA17" s="82"/>
      <c r="AB17" s="84"/>
    </row>
    <row r="18" spans="1:49" ht="11.1" customHeight="1" x14ac:dyDescent="0.2">
      <c r="A18" s="70">
        <v>3</v>
      </c>
      <c r="B18" s="44" t="s">
        <v>103</v>
      </c>
      <c r="C18" s="167"/>
      <c r="D18" s="38"/>
      <c r="E18" s="38"/>
      <c r="F18" s="38"/>
      <c r="G18" s="44"/>
      <c r="H18" s="176" t="str">
        <f t="shared" si="0"/>
        <v>Y</v>
      </c>
      <c r="I18" s="205" t="s">
        <v>84</v>
      </c>
      <c r="J18" s="171"/>
      <c r="K18" s="212" t="str">
        <f>IF(J18="Y","Required","")</f>
        <v/>
      </c>
      <c r="L18" s="171"/>
      <c r="M18" s="171"/>
      <c r="N18" s="171"/>
      <c r="O18" s="171"/>
      <c r="P18" s="171"/>
      <c r="Q18" s="179"/>
      <c r="R18" s="177">
        <f>$U$8</f>
        <v>11</v>
      </c>
      <c r="S18" s="178" t="str">
        <f t="shared" si="1"/>
        <v/>
      </c>
      <c r="T18" s="185"/>
      <c r="U18" s="310" t="s">
        <v>272</v>
      </c>
      <c r="V18" s="264" t="s">
        <v>194</v>
      </c>
      <c r="W18" s="310" t="s">
        <v>272</v>
      </c>
      <c r="Y18" s="83"/>
      <c r="Z18" s="82"/>
      <c r="AB18" s="62"/>
    </row>
    <row r="19" spans="1:49" ht="11.1" customHeight="1" x14ac:dyDescent="0.2">
      <c r="A19" s="70">
        <v>4</v>
      </c>
      <c r="B19" s="44" t="s">
        <v>118</v>
      </c>
      <c r="C19" s="167"/>
      <c r="D19" s="38"/>
      <c r="E19" s="38"/>
      <c r="F19" s="38"/>
      <c r="G19" s="44"/>
      <c r="H19" s="176" t="str">
        <f t="shared" si="0"/>
        <v/>
      </c>
      <c r="I19" s="205" t="s">
        <v>154</v>
      </c>
      <c r="J19" s="171"/>
      <c r="K19" s="212" t="str">
        <f>IF(J19="Y","Required","")</f>
        <v/>
      </c>
      <c r="L19" s="171"/>
      <c r="M19" s="171"/>
      <c r="N19" s="171"/>
      <c r="O19" s="171"/>
      <c r="P19" s="171"/>
      <c r="Q19" s="179"/>
      <c r="R19" s="177">
        <f>$U$8</f>
        <v>11</v>
      </c>
      <c r="S19" s="178" t="str">
        <f t="shared" si="1"/>
        <v/>
      </c>
      <c r="T19" s="185"/>
      <c r="U19" s="310" t="s">
        <v>273</v>
      </c>
      <c r="V19" s="264" t="s">
        <v>190</v>
      </c>
      <c r="X19" s="82"/>
      <c r="AA19" s="82"/>
      <c r="AB19" s="84"/>
    </row>
    <row r="20" spans="1:49" ht="12" customHeight="1" thickBot="1" x14ac:dyDescent="0.25">
      <c r="A20" s="45">
        <v>5</v>
      </c>
      <c r="B20" s="164" t="s">
        <v>104</v>
      </c>
      <c r="C20" s="59"/>
      <c r="D20" s="165"/>
      <c r="E20" s="165"/>
      <c r="F20" s="165"/>
      <c r="G20" s="164"/>
      <c r="H20" s="208" t="str">
        <f t="shared" si="0"/>
        <v>Y</v>
      </c>
      <c r="I20" s="206" t="s">
        <v>156</v>
      </c>
      <c r="J20" s="186"/>
      <c r="K20" s="213" t="str">
        <f>IF(J20="Y","Required","")</f>
        <v/>
      </c>
      <c r="L20" s="186"/>
      <c r="M20" s="186"/>
      <c r="N20" s="186"/>
      <c r="O20" s="186"/>
      <c r="P20" s="186"/>
      <c r="Q20" s="187"/>
      <c r="R20" s="188">
        <f>$U$8</f>
        <v>11</v>
      </c>
      <c r="S20" s="189" t="str">
        <f t="shared" si="1"/>
        <v/>
      </c>
      <c r="T20" s="190"/>
      <c r="U20" s="310"/>
      <c r="V20" s="264" t="s">
        <v>191</v>
      </c>
      <c r="X20" s="82"/>
      <c r="Y20" s="83"/>
      <c r="Z20" s="82"/>
      <c r="AA20" s="82"/>
      <c r="AB20" s="84"/>
      <c r="AG20" s="483"/>
      <c r="AH20" s="484"/>
      <c r="AI20" s="484"/>
      <c r="AJ20" s="484"/>
      <c r="AK20" s="484"/>
      <c r="AL20" s="484"/>
      <c r="AM20" s="484"/>
      <c r="AN20" s="484"/>
      <c r="AO20" s="484"/>
      <c r="AP20" s="484"/>
      <c r="AQ20" s="484"/>
      <c r="AR20" s="484"/>
      <c r="AS20" s="484"/>
      <c r="AT20" s="484"/>
      <c r="AU20" s="484"/>
      <c r="AV20" s="484"/>
      <c r="AW20" s="484"/>
    </row>
    <row r="21" spans="1:49" ht="12" customHeight="1" x14ac:dyDescent="0.2">
      <c r="A21" s="58">
        <v>6</v>
      </c>
      <c r="B21" s="191" t="s">
        <v>105</v>
      </c>
      <c r="C21" s="192"/>
      <c r="D21" s="162"/>
      <c r="E21" s="162"/>
      <c r="F21" s="162"/>
      <c r="G21" s="163"/>
      <c r="H21" s="181" t="str">
        <f t="shared" si="0"/>
        <v>Y</v>
      </c>
      <c r="I21" s="191" t="s">
        <v>84</v>
      </c>
      <c r="J21" s="247" t="s">
        <v>163</v>
      </c>
      <c r="K21" s="193"/>
      <c r="L21" s="248"/>
      <c r="M21" s="248"/>
      <c r="N21" s="248"/>
      <c r="O21" s="249"/>
      <c r="P21" s="249"/>
      <c r="Q21" s="194"/>
      <c r="R21" s="182">
        <f>$U$9</f>
        <v>20</v>
      </c>
      <c r="S21" s="183" t="str">
        <f t="shared" si="1"/>
        <v/>
      </c>
      <c r="T21" s="195"/>
      <c r="U21" s="310"/>
      <c r="V21" s="264" t="s">
        <v>196</v>
      </c>
      <c r="X21" s="82"/>
      <c r="Y21" s="83"/>
      <c r="Z21" s="82"/>
      <c r="AA21" s="82"/>
      <c r="AB21" s="84"/>
    </row>
    <row r="22" spans="1:49" ht="12" customHeight="1" x14ac:dyDescent="0.2">
      <c r="A22" s="70">
        <v>7</v>
      </c>
      <c r="B22" s="168" t="s">
        <v>119</v>
      </c>
      <c r="C22" s="167"/>
      <c r="D22" s="15"/>
      <c r="E22" s="15"/>
      <c r="F22" s="15"/>
      <c r="G22" s="44"/>
      <c r="H22" s="176" t="str">
        <f t="shared" si="0"/>
        <v/>
      </c>
      <c r="I22" s="168" t="s">
        <v>154</v>
      </c>
      <c r="J22" s="250" t="s">
        <v>164</v>
      </c>
      <c r="K22" s="169"/>
      <c r="L22" s="251"/>
      <c r="M22" s="251"/>
      <c r="N22" s="251"/>
      <c r="O22" s="252"/>
      <c r="P22" s="252"/>
      <c r="Q22" s="170"/>
      <c r="R22" s="177">
        <f>$U$9</f>
        <v>20</v>
      </c>
      <c r="S22" s="178" t="str">
        <f t="shared" si="1"/>
        <v/>
      </c>
      <c r="T22" s="196"/>
      <c r="U22" s="313" t="s">
        <v>286</v>
      </c>
      <c r="V22" s="315" t="s">
        <v>143</v>
      </c>
      <c r="X22" s="82"/>
      <c r="Y22" s="83"/>
      <c r="Z22" s="82"/>
      <c r="AA22" s="82"/>
      <c r="AB22" s="84"/>
      <c r="AG22" s="74"/>
    </row>
    <row r="23" spans="1:49" ht="12" customHeight="1" x14ac:dyDescent="0.2">
      <c r="A23" s="70">
        <v>8</v>
      </c>
      <c r="B23" s="44" t="s">
        <v>106</v>
      </c>
      <c r="C23" s="167"/>
      <c r="D23" s="15"/>
      <c r="E23" s="15"/>
      <c r="F23" s="15"/>
      <c r="G23" s="44"/>
      <c r="H23" s="176" t="str">
        <f t="shared" si="0"/>
        <v>Y</v>
      </c>
      <c r="I23" s="205" t="s">
        <v>84</v>
      </c>
      <c r="J23" s="171"/>
      <c r="K23" s="212" t="str">
        <f>IF(J23="Y","Required","")</f>
        <v/>
      </c>
      <c r="L23" s="171"/>
      <c r="M23" s="171"/>
      <c r="N23" s="171"/>
      <c r="O23" s="171"/>
      <c r="P23" s="171"/>
      <c r="Q23" s="172"/>
      <c r="R23" s="177">
        <f>$U$10</f>
        <v>10</v>
      </c>
      <c r="S23" s="178" t="str">
        <f t="shared" si="1"/>
        <v/>
      </c>
      <c r="T23" s="196"/>
      <c r="U23" s="313" t="s">
        <v>274</v>
      </c>
      <c r="V23" s="315" t="s">
        <v>4</v>
      </c>
      <c r="X23" s="82"/>
      <c r="Y23" s="83"/>
      <c r="Z23" s="82"/>
      <c r="AA23" s="82"/>
      <c r="AB23" s="84"/>
    </row>
    <row r="24" spans="1:49" ht="12" customHeight="1" thickBot="1" x14ac:dyDescent="0.25">
      <c r="A24" s="45">
        <v>9</v>
      </c>
      <c r="B24" s="164" t="s">
        <v>120</v>
      </c>
      <c r="C24" s="59"/>
      <c r="D24" s="166"/>
      <c r="E24" s="166"/>
      <c r="F24" s="166"/>
      <c r="G24" s="164"/>
      <c r="H24" s="208" t="str">
        <f t="shared" si="0"/>
        <v/>
      </c>
      <c r="I24" s="207" t="s">
        <v>154</v>
      </c>
      <c r="J24" s="186"/>
      <c r="K24" s="213" t="str">
        <f>IF(J24="Y","Required","")</f>
        <v/>
      </c>
      <c r="L24" s="186"/>
      <c r="M24" s="186"/>
      <c r="N24" s="186"/>
      <c r="O24" s="186"/>
      <c r="P24" s="186"/>
      <c r="Q24" s="187"/>
      <c r="R24" s="197">
        <f>$U$10</f>
        <v>10</v>
      </c>
      <c r="S24" s="198" t="str">
        <f t="shared" si="1"/>
        <v/>
      </c>
      <c r="T24" s="190"/>
      <c r="U24" s="313" t="s">
        <v>285</v>
      </c>
      <c r="V24" s="315" t="s">
        <v>36</v>
      </c>
      <c r="X24" s="82"/>
      <c r="Y24" s="83"/>
      <c r="Z24" s="82"/>
      <c r="AA24" s="82"/>
      <c r="AB24" s="84"/>
    </row>
    <row r="25" spans="1:49" ht="12" customHeight="1" x14ac:dyDescent="0.2">
      <c r="A25" s="58">
        <v>10</v>
      </c>
      <c r="B25" s="191" t="s">
        <v>107</v>
      </c>
      <c r="C25" s="192"/>
      <c r="D25" s="162"/>
      <c r="E25" s="162"/>
      <c r="F25" s="162"/>
      <c r="G25" s="163"/>
      <c r="H25" s="181" t="str">
        <f t="shared" si="0"/>
        <v>Y</v>
      </c>
      <c r="I25" s="191" t="s">
        <v>84</v>
      </c>
      <c r="J25" s="247" t="s">
        <v>165</v>
      </c>
      <c r="K25" s="193"/>
      <c r="L25" s="248"/>
      <c r="M25" s="248"/>
      <c r="N25" s="248"/>
      <c r="O25" s="249"/>
      <c r="P25" s="249"/>
      <c r="Q25" s="194"/>
      <c r="R25" s="182">
        <f>$U$9</f>
        <v>20</v>
      </c>
      <c r="S25" s="183" t="str">
        <f t="shared" si="1"/>
        <v/>
      </c>
      <c r="T25" s="195"/>
      <c r="U25" s="313" t="s">
        <v>275</v>
      </c>
      <c r="V25" s="315" t="s">
        <v>236</v>
      </c>
      <c r="X25" s="82"/>
      <c r="Y25" s="83"/>
      <c r="Z25" s="82"/>
      <c r="AA25" s="82"/>
      <c r="AB25" s="84"/>
      <c r="AH25" s="480"/>
      <c r="AI25" s="481"/>
      <c r="AJ25" s="482"/>
      <c r="AK25" s="482"/>
      <c r="AL25" s="482"/>
      <c r="AM25" s="482"/>
    </row>
    <row r="26" spans="1:49" ht="12" customHeight="1" x14ac:dyDescent="0.3">
      <c r="A26" s="70">
        <v>11</v>
      </c>
      <c r="B26" s="168" t="s">
        <v>121</v>
      </c>
      <c r="C26" s="167"/>
      <c r="D26" s="15"/>
      <c r="E26" s="15"/>
      <c r="F26" s="15"/>
      <c r="G26" s="44"/>
      <c r="H26" s="176" t="str">
        <f t="shared" si="0"/>
        <v/>
      </c>
      <c r="I26" s="168" t="s">
        <v>154</v>
      </c>
      <c r="J26" s="250" t="s">
        <v>166</v>
      </c>
      <c r="K26" s="169"/>
      <c r="L26" s="251"/>
      <c r="M26" s="251"/>
      <c r="N26" s="251"/>
      <c r="O26" s="252"/>
      <c r="P26" s="252"/>
      <c r="Q26" s="170"/>
      <c r="R26" s="177">
        <f>$U$9</f>
        <v>20</v>
      </c>
      <c r="S26" s="178" t="str">
        <f t="shared" si="1"/>
        <v/>
      </c>
      <c r="T26" s="196"/>
      <c r="U26" s="313" t="s">
        <v>235</v>
      </c>
      <c r="V26" s="315" t="s">
        <v>51</v>
      </c>
      <c r="X26" s="82"/>
      <c r="Y26" s="83"/>
      <c r="Z26" s="82"/>
      <c r="AA26" s="82"/>
      <c r="AB26" s="84"/>
      <c r="AE26" s="46"/>
    </row>
    <row r="27" spans="1:49" ht="12" customHeight="1" x14ac:dyDescent="0.2">
      <c r="A27" s="70">
        <v>12</v>
      </c>
      <c r="B27" s="44" t="s">
        <v>108</v>
      </c>
      <c r="C27" s="167"/>
      <c r="D27" s="15"/>
      <c r="E27" s="15"/>
      <c r="F27" s="15"/>
      <c r="G27" s="44"/>
      <c r="H27" s="176" t="str">
        <f t="shared" si="0"/>
        <v>Y</v>
      </c>
      <c r="I27" s="205" t="s">
        <v>84</v>
      </c>
      <c r="J27" s="171"/>
      <c r="K27" s="212" t="str">
        <f>IF(J27="Y","Required","")</f>
        <v/>
      </c>
      <c r="L27" s="171"/>
      <c r="M27" s="171"/>
      <c r="N27" s="171"/>
      <c r="O27" s="171"/>
      <c r="P27" s="171"/>
      <c r="Q27" s="172"/>
      <c r="R27" s="177">
        <f>$U$10</f>
        <v>10</v>
      </c>
      <c r="S27" s="178" t="str">
        <f t="shared" si="1"/>
        <v/>
      </c>
      <c r="T27" s="196"/>
      <c r="U27" s="314" t="s">
        <v>9</v>
      </c>
      <c r="V27" s="68"/>
      <c r="X27" s="82"/>
      <c r="Y27" s="83"/>
      <c r="Z27" s="82"/>
      <c r="AA27" s="82"/>
      <c r="AB27" s="84"/>
    </row>
    <row r="28" spans="1:49" ht="12" customHeight="1" thickBot="1" x14ac:dyDescent="0.25">
      <c r="A28" s="45">
        <v>13</v>
      </c>
      <c r="B28" s="164" t="s">
        <v>122</v>
      </c>
      <c r="C28" s="59"/>
      <c r="D28" s="166"/>
      <c r="E28" s="166"/>
      <c r="F28" s="166"/>
      <c r="G28" s="164"/>
      <c r="H28" s="208" t="str">
        <f t="shared" si="0"/>
        <v/>
      </c>
      <c r="I28" s="207" t="s">
        <v>154</v>
      </c>
      <c r="J28" s="186"/>
      <c r="K28" s="213" t="str">
        <f>IF(J28="Y","Required","")</f>
        <v/>
      </c>
      <c r="L28" s="186"/>
      <c r="M28" s="186"/>
      <c r="N28" s="186"/>
      <c r="O28" s="186"/>
      <c r="P28" s="186"/>
      <c r="Q28" s="187"/>
      <c r="R28" s="197">
        <f>$U$10</f>
        <v>10</v>
      </c>
      <c r="S28" s="198" t="str">
        <f t="shared" si="1"/>
        <v/>
      </c>
      <c r="T28" s="190"/>
      <c r="U28" s="314" t="s">
        <v>82</v>
      </c>
      <c r="V28" s="68"/>
      <c r="X28" s="82"/>
      <c r="Y28" s="83"/>
      <c r="Z28" s="82"/>
      <c r="AA28" s="82"/>
      <c r="AB28" s="84"/>
      <c r="AI28" s="64"/>
      <c r="AJ28" s="64"/>
      <c r="AK28" s="64"/>
      <c r="AL28" s="64"/>
      <c r="AM28" s="64"/>
      <c r="AN28" s="64"/>
      <c r="AO28" s="64"/>
    </row>
    <row r="29" spans="1:49" ht="12" customHeight="1" x14ac:dyDescent="0.2">
      <c r="A29" s="58">
        <v>14</v>
      </c>
      <c r="B29" s="191" t="s">
        <v>110</v>
      </c>
      <c r="C29" s="192"/>
      <c r="D29" s="162"/>
      <c r="E29" s="162"/>
      <c r="F29" s="162"/>
      <c r="G29" s="163"/>
      <c r="H29" s="181" t="str">
        <f t="shared" si="0"/>
        <v>Y</v>
      </c>
      <c r="I29" s="191" t="s">
        <v>84</v>
      </c>
      <c r="J29" s="247" t="s">
        <v>167</v>
      </c>
      <c r="K29" s="193"/>
      <c r="L29" s="248"/>
      <c r="M29" s="248"/>
      <c r="N29" s="248"/>
      <c r="O29" s="249"/>
      <c r="P29" s="249"/>
      <c r="Q29" s="194"/>
      <c r="R29" s="182">
        <f>$U$9</f>
        <v>20</v>
      </c>
      <c r="S29" s="183" t="str">
        <f t="shared" si="1"/>
        <v/>
      </c>
      <c r="T29" s="195"/>
      <c r="U29" s="314" t="s">
        <v>140</v>
      </c>
      <c r="V29" s="230"/>
      <c r="X29" s="82"/>
      <c r="Y29" s="83"/>
      <c r="Z29" s="82"/>
      <c r="AA29" s="82"/>
      <c r="AB29" s="84"/>
      <c r="AH29" s="67"/>
      <c r="AI29" s="64"/>
      <c r="AJ29" s="64"/>
      <c r="AK29" s="64"/>
      <c r="AL29" s="64"/>
      <c r="AM29" s="64"/>
      <c r="AN29" s="64"/>
      <c r="AO29" s="64"/>
    </row>
    <row r="30" spans="1:49" ht="12" customHeight="1" x14ac:dyDescent="0.2">
      <c r="A30" s="70">
        <v>15</v>
      </c>
      <c r="B30" s="168" t="s">
        <v>123</v>
      </c>
      <c r="C30" s="167"/>
      <c r="D30" s="15"/>
      <c r="E30" s="15"/>
      <c r="F30" s="15"/>
      <c r="G30" s="44"/>
      <c r="H30" s="176" t="str">
        <f t="shared" si="0"/>
        <v/>
      </c>
      <c r="I30" s="168" t="s">
        <v>154</v>
      </c>
      <c r="J30" s="250" t="s">
        <v>165</v>
      </c>
      <c r="K30" s="169"/>
      <c r="L30" s="251"/>
      <c r="M30" s="251"/>
      <c r="N30" s="251"/>
      <c r="O30" s="252"/>
      <c r="P30" s="252"/>
      <c r="Q30" s="170"/>
      <c r="R30" s="177">
        <f>$U$9</f>
        <v>20</v>
      </c>
      <c r="S30" s="178" t="str">
        <f t="shared" si="1"/>
        <v/>
      </c>
      <c r="T30" s="196"/>
      <c r="U30" s="314" t="s">
        <v>89</v>
      </c>
      <c r="V30" s="68"/>
      <c r="X30" s="82"/>
      <c r="Y30" s="83"/>
      <c r="Z30" s="82"/>
      <c r="AA30" s="82"/>
      <c r="AB30" s="84"/>
      <c r="AH30" s="67"/>
      <c r="AI30" s="64"/>
      <c r="AJ30" s="64"/>
      <c r="AK30" s="64"/>
      <c r="AL30" s="64"/>
      <c r="AM30" s="64"/>
      <c r="AN30" s="64"/>
      <c r="AO30" s="64"/>
    </row>
    <row r="31" spans="1:49" ht="12" customHeight="1" x14ac:dyDescent="0.2">
      <c r="A31" s="70">
        <v>16</v>
      </c>
      <c r="B31" s="44" t="s">
        <v>111</v>
      </c>
      <c r="C31" s="167"/>
      <c r="D31" s="15"/>
      <c r="E31" s="15"/>
      <c r="F31" s="15"/>
      <c r="G31" s="44"/>
      <c r="H31" s="176" t="str">
        <f t="shared" si="0"/>
        <v>Y</v>
      </c>
      <c r="I31" s="205" t="s">
        <v>84</v>
      </c>
      <c r="J31" s="171"/>
      <c r="K31" s="212" t="str">
        <f>IF(J31="Y","Required","")</f>
        <v/>
      </c>
      <c r="L31" s="171"/>
      <c r="M31" s="171"/>
      <c r="N31" s="171"/>
      <c r="O31" s="171"/>
      <c r="P31" s="171"/>
      <c r="Q31" s="172"/>
      <c r="R31" s="177">
        <f>$U$10</f>
        <v>10</v>
      </c>
      <c r="S31" s="178" t="str">
        <f t="shared" si="1"/>
        <v/>
      </c>
      <c r="T31" s="196"/>
      <c r="U31" s="314" t="s">
        <v>85</v>
      </c>
      <c r="V31" s="68"/>
      <c r="Y31" s="83"/>
      <c r="Z31" s="82"/>
      <c r="AB31" s="62"/>
    </row>
    <row r="32" spans="1:49" ht="12" customHeight="1" thickBot="1" x14ac:dyDescent="0.25">
      <c r="A32" s="45">
        <v>17</v>
      </c>
      <c r="B32" s="164" t="s">
        <v>124</v>
      </c>
      <c r="C32" s="59"/>
      <c r="D32" s="166"/>
      <c r="E32" s="166"/>
      <c r="F32" s="166"/>
      <c r="G32" s="164"/>
      <c r="H32" s="208" t="str">
        <f t="shared" si="0"/>
        <v/>
      </c>
      <c r="I32" s="207" t="s">
        <v>154</v>
      </c>
      <c r="J32" s="186"/>
      <c r="K32" s="213" t="str">
        <f>IF(J32="Y","Required","")</f>
        <v/>
      </c>
      <c r="L32" s="186"/>
      <c r="M32" s="186"/>
      <c r="N32" s="186"/>
      <c r="O32" s="186"/>
      <c r="P32" s="186"/>
      <c r="Q32" s="187"/>
      <c r="R32" s="197">
        <f>$U$10</f>
        <v>10</v>
      </c>
      <c r="S32" s="198" t="str">
        <f t="shared" si="1"/>
        <v/>
      </c>
      <c r="T32" s="190"/>
      <c r="U32" s="314" t="s">
        <v>86</v>
      </c>
      <c r="V32" s="68"/>
      <c r="AB32" s="62"/>
    </row>
    <row r="33" spans="1:28" ht="12" customHeight="1" x14ac:dyDescent="0.2">
      <c r="A33" s="58">
        <v>18</v>
      </c>
      <c r="B33" s="191" t="s">
        <v>206</v>
      </c>
      <c r="C33" s="199"/>
      <c r="D33" s="162"/>
      <c r="E33" s="162"/>
      <c r="F33" s="162"/>
      <c r="G33" s="163"/>
      <c r="H33" s="181" t="str">
        <f>IF($N$9&gt;=J33,IF(I33="X","Y",IF($R$9=I33,"Y","")),"")</f>
        <v>Y</v>
      </c>
      <c r="I33" s="191" t="s">
        <v>84</v>
      </c>
      <c r="J33" s="253">
        <v>55</v>
      </c>
      <c r="K33" s="162"/>
      <c r="L33" s="163"/>
      <c r="M33" s="163"/>
      <c r="N33" s="163"/>
      <c r="O33" s="162"/>
      <c r="P33" s="162"/>
      <c r="Q33" s="160"/>
      <c r="R33" s="182">
        <f>$U$9</f>
        <v>20</v>
      </c>
      <c r="S33" s="183" t="str">
        <f t="shared" si="1"/>
        <v/>
      </c>
      <c r="T33" s="195"/>
      <c r="U33" s="314" t="s">
        <v>87</v>
      </c>
      <c r="V33" s="68"/>
      <c r="AB33" s="62"/>
    </row>
    <row r="34" spans="1:28" ht="12" customHeight="1" x14ac:dyDescent="0.2">
      <c r="A34" s="70">
        <v>19</v>
      </c>
      <c r="B34" s="168" t="s">
        <v>207</v>
      </c>
      <c r="C34" s="76"/>
      <c r="D34" s="15"/>
      <c r="E34" s="15"/>
      <c r="F34" s="15"/>
      <c r="G34" s="44"/>
      <c r="H34" s="176" t="str">
        <f>IF($N$9&gt;=J33,IF(I34="X","Y",IF($R$9=I34,"Y","")),"")</f>
        <v/>
      </c>
      <c r="I34" s="168" t="s">
        <v>154</v>
      </c>
      <c r="J34" s="12"/>
      <c r="K34" s="15"/>
      <c r="L34" s="44"/>
      <c r="M34" s="44"/>
      <c r="N34" s="44"/>
      <c r="O34" s="15"/>
      <c r="P34" s="15"/>
      <c r="Q34" s="2"/>
      <c r="R34" s="177">
        <f>$U$9</f>
        <v>20</v>
      </c>
      <c r="S34" s="178" t="str">
        <f t="shared" si="1"/>
        <v/>
      </c>
      <c r="T34" s="196"/>
      <c r="U34" s="314" t="s">
        <v>88</v>
      </c>
      <c r="V34" s="68"/>
      <c r="AB34" s="62"/>
    </row>
    <row r="35" spans="1:28" ht="12" customHeight="1" x14ac:dyDescent="0.2">
      <c r="A35" s="70">
        <v>20</v>
      </c>
      <c r="B35" s="44" t="s">
        <v>208</v>
      </c>
      <c r="C35" s="76"/>
      <c r="D35" s="15"/>
      <c r="E35" s="15"/>
      <c r="F35" s="15"/>
      <c r="G35" s="44"/>
      <c r="H35" s="176" t="str">
        <f>IF($N$9&gt;=J33,IF(I35="X","Y",IF($R$9=I35,"Y","")),"")</f>
        <v>Y</v>
      </c>
      <c r="I35" s="205" t="s">
        <v>84</v>
      </c>
      <c r="J35" s="171"/>
      <c r="K35" s="212" t="str">
        <f>IF(J35="Y","Required","")</f>
        <v/>
      </c>
      <c r="L35" s="171"/>
      <c r="M35" s="171"/>
      <c r="N35" s="171"/>
      <c r="O35" s="171"/>
      <c r="P35" s="171"/>
      <c r="Q35" s="179"/>
      <c r="R35" s="177">
        <f>$U$10</f>
        <v>10</v>
      </c>
      <c r="S35" s="178" t="str">
        <f t="shared" si="1"/>
        <v/>
      </c>
      <c r="T35" s="196"/>
      <c r="U35" s="314" t="s">
        <v>90</v>
      </c>
      <c r="V35" s="68"/>
      <c r="AB35" s="62"/>
    </row>
    <row r="36" spans="1:28" ht="12" customHeight="1" x14ac:dyDescent="0.2">
      <c r="A36" s="70">
        <v>21</v>
      </c>
      <c r="B36" s="44" t="s">
        <v>209</v>
      </c>
      <c r="C36" s="76"/>
      <c r="D36" s="15"/>
      <c r="E36" s="15"/>
      <c r="F36" s="15"/>
      <c r="G36" s="44"/>
      <c r="H36" s="176" t="str">
        <f>IF($N$9&gt;=J33,IF(I36="X","Y",IF($R$9=I36,"Y","")),"")</f>
        <v/>
      </c>
      <c r="I36" s="205" t="s">
        <v>154</v>
      </c>
      <c r="J36" s="171"/>
      <c r="K36" s="212" t="str">
        <f>IF(J36="Y","Required","")</f>
        <v/>
      </c>
      <c r="L36" s="171"/>
      <c r="M36" s="171"/>
      <c r="N36" s="171"/>
      <c r="O36" s="171"/>
      <c r="P36" s="171"/>
      <c r="Q36" s="179"/>
      <c r="R36" s="177">
        <f>$U$10</f>
        <v>10</v>
      </c>
      <c r="S36" s="178" t="str">
        <f t="shared" si="1"/>
        <v/>
      </c>
      <c r="T36" s="196"/>
      <c r="U36" s="310" t="s">
        <v>149</v>
      </c>
      <c r="V36" s="68"/>
      <c r="AB36" s="62"/>
    </row>
    <row r="37" spans="1:28" ht="12" customHeight="1" thickBot="1" x14ac:dyDescent="0.25">
      <c r="A37" s="45">
        <v>22</v>
      </c>
      <c r="B37" s="164" t="s">
        <v>210</v>
      </c>
      <c r="C37" s="60"/>
      <c r="D37" s="166"/>
      <c r="E37" s="166"/>
      <c r="F37" s="166"/>
      <c r="G37" s="164"/>
      <c r="H37" s="208" t="str">
        <f>IF($N$9&gt;=J33,IF(I37="X","Y",IF($R$9=I37,"Y","")),"")</f>
        <v>Y</v>
      </c>
      <c r="I37" s="207" t="s">
        <v>156</v>
      </c>
      <c r="J37" s="186"/>
      <c r="K37" s="213" t="str">
        <f>IF(J37="Y","Required","")</f>
        <v/>
      </c>
      <c r="L37" s="186"/>
      <c r="M37" s="186"/>
      <c r="N37" s="186"/>
      <c r="O37" s="186"/>
      <c r="P37" s="186"/>
      <c r="Q37" s="187"/>
      <c r="R37" s="197">
        <f>$U$10</f>
        <v>10</v>
      </c>
      <c r="S37" s="189" t="str">
        <f t="shared" si="1"/>
        <v/>
      </c>
      <c r="T37" s="190"/>
      <c r="U37" s="314" t="s">
        <v>91</v>
      </c>
      <c r="V37" s="68"/>
      <c r="AB37" s="62"/>
    </row>
    <row r="38" spans="1:28" ht="12" customHeight="1" x14ac:dyDescent="0.2">
      <c r="A38" s="58">
        <v>23</v>
      </c>
      <c r="B38" s="191" t="s">
        <v>201</v>
      </c>
      <c r="C38" s="199"/>
      <c r="D38" s="162"/>
      <c r="E38" s="162"/>
      <c r="F38" s="162"/>
      <c r="G38" s="163"/>
      <c r="H38" s="181" t="str">
        <f>IF($N$9&gt;=J38,IF(I38="X","Y",IF($R$9=I38,"Y","")),"")</f>
        <v>Y</v>
      </c>
      <c r="I38" s="191" t="s">
        <v>84</v>
      </c>
      <c r="J38" s="253">
        <v>45</v>
      </c>
      <c r="K38" s="162"/>
      <c r="L38" s="163"/>
      <c r="M38" s="163"/>
      <c r="N38" s="163"/>
      <c r="O38" s="162"/>
      <c r="P38" s="162"/>
      <c r="Q38" s="160"/>
      <c r="R38" s="182">
        <f>$U$9</f>
        <v>20</v>
      </c>
      <c r="S38" s="183" t="str">
        <f t="shared" si="1"/>
        <v/>
      </c>
      <c r="T38" s="195"/>
      <c r="U38" s="314" t="s">
        <v>92</v>
      </c>
      <c r="V38" s="68"/>
      <c r="AB38" s="62"/>
    </row>
    <row r="39" spans="1:28" ht="12" customHeight="1" x14ac:dyDescent="0.2">
      <c r="A39" s="70">
        <v>24</v>
      </c>
      <c r="B39" s="168" t="s">
        <v>202</v>
      </c>
      <c r="C39" s="76"/>
      <c r="D39" s="15"/>
      <c r="E39" s="15"/>
      <c r="F39" s="15"/>
      <c r="G39" s="44"/>
      <c r="H39" s="176" t="str">
        <f>IF($N$9&gt;=J38,IF(I39="X","Y",IF($R$9=I39,"Y","")),"")</f>
        <v/>
      </c>
      <c r="I39" s="168" t="s">
        <v>154</v>
      </c>
      <c r="J39" s="12"/>
      <c r="K39" s="15"/>
      <c r="L39" s="44"/>
      <c r="M39" s="44"/>
      <c r="N39" s="44"/>
      <c r="O39" s="15"/>
      <c r="P39" s="15"/>
      <c r="Q39" s="2"/>
      <c r="R39" s="177">
        <f>$U$9</f>
        <v>20</v>
      </c>
      <c r="S39" s="178" t="str">
        <f t="shared" si="1"/>
        <v/>
      </c>
      <c r="T39" s="196"/>
      <c r="U39" s="314" t="s">
        <v>93</v>
      </c>
      <c r="V39" s="68"/>
      <c r="AB39" s="62"/>
    </row>
    <row r="40" spans="1:28" ht="12" customHeight="1" x14ac:dyDescent="0.2">
      <c r="A40" s="70">
        <v>25</v>
      </c>
      <c r="B40" s="44" t="s">
        <v>203</v>
      </c>
      <c r="C40" s="76"/>
      <c r="D40" s="15"/>
      <c r="E40" s="15"/>
      <c r="F40" s="15"/>
      <c r="G40" s="44"/>
      <c r="H40" s="176" t="str">
        <f>IF($N$9&gt;=J38,IF(I40="X","Y",IF($R$9=I40,"Y","")),"")</f>
        <v>Y</v>
      </c>
      <c r="I40" s="205" t="s">
        <v>84</v>
      </c>
      <c r="J40" s="171"/>
      <c r="K40" s="212" t="str">
        <f>IF(J40="Y","Required","")</f>
        <v/>
      </c>
      <c r="L40" s="171"/>
      <c r="M40" s="171"/>
      <c r="N40" s="171"/>
      <c r="O40" s="171"/>
      <c r="P40" s="171"/>
      <c r="Q40" s="179"/>
      <c r="R40" s="177">
        <f>$U$10</f>
        <v>10</v>
      </c>
      <c r="S40" s="178" t="str">
        <f t="shared" si="1"/>
        <v/>
      </c>
      <c r="T40" s="196"/>
      <c r="U40" s="314" t="s">
        <v>6</v>
      </c>
      <c r="V40" s="68"/>
      <c r="AB40" s="62"/>
    </row>
    <row r="41" spans="1:28" ht="12" customHeight="1" x14ac:dyDescent="0.2">
      <c r="A41" s="70">
        <v>26</v>
      </c>
      <c r="B41" s="44" t="s">
        <v>204</v>
      </c>
      <c r="C41" s="76"/>
      <c r="D41" s="15"/>
      <c r="E41" s="15"/>
      <c r="F41" s="15"/>
      <c r="G41" s="44"/>
      <c r="H41" s="176" t="str">
        <f>IF($N$9&gt;=J38,IF(I41="X","Y",IF($R$9=I41,"Y","")),"")</f>
        <v/>
      </c>
      <c r="I41" s="205" t="s">
        <v>154</v>
      </c>
      <c r="J41" s="171"/>
      <c r="K41" s="212" t="str">
        <f>IF(J41="Y","Required","")</f>
        <v/>
      </c>
      <c r="L41" s="171"/>
      <c r="M41" s="171"/>
      <c r="N41" s="171"/>
      <c r="O41" s="171"/>
      <c r="P41" s="171"/>
      <c r="Q41" s="179"/>
      <c r="R41" s="177">
        <f>$U$10</f>
        <v>10</v>
      </c>
      <c r="S41" s="178" t="str">
        <f t="shared" si="1"/>
        <v/>
      </c>
      <c r="T41" s="196"/>
      <c r="U41" s="314" t="s">
        <v>10</v>
      </c>
      <c r="V41" s="68"/>
      <c r="AB41" s="62"/>
    </row>
    <row r="42" spans="1:28" ht="12" customHeight="1" thickBot="1" x14ac:dyDescent="0.25">
      <c r="A42" s="45">
        <v>27</v>
      </c>
      <c r="B42" s="164" t="s">
        <v>205</v>
      </c>
      <c r="C42" s="60"/>
      <c r="D42" s="166"/>
      <c r="E42" s="166"/>
      <c r="F42" s="166"/>
      <c r="G42" s="164"/>
      <c r="H42" s="208" t="str">
        <f>IF($N$9&gt;=J38,IF(I42="X","Y",IF($R$9=I42,"Y","")),"")</f>
        <v>Y</v>
      </c>
      <c r="I42" s="207" t="s">
        <v>156</v>
      </c>
      <c r="J42" s="186"/>
      <c r="K42" s="213" t="str">
        <f>IF(J42="Y","Required","")</f>
        <v/>
      </c>
      <c r="L42" s="186"/>
      <c r="M42" s="186"/>
      <c r="N42" s="186"/>
      <c r="O42" s="186"/>
      <c r="P42" s="186"/>
      <c r="Q42" s="187"/>
      <c r="R42" s="197">
        <f>$U$10</f>
        <v>10</v>
      </c>
      <c r="S42" s="189" t="str">
        <f t="shared" si="1"/>
        <v/>
      </c>
      <c r="T42" s="190"/>
      <c r="U42" s="314" t="s">
        <v>94</v>
      </c>
      <c r="V42" s="68"/>
      <c r="AB42" s="62"/>
    </row>
    <row r="43" spans="1:28" ht="12" customHeight="1" x14ac:dyDescent="0.2">
      <c r="A43" s="58">
        <v>28</v>
      </c>
      <c r="B43" s="191" t="s">
        <v>112</v>
      </c>
      <c r="C43" s="199"/>
      <c r="D43" s="162"/>
      <c r="E43" s="162"/>
      <c r="F43" s="162"/>
      <c r="G43" s="163"/>
      <c r="H43" s="181" t="str">
        <f>IF($N$9&gt;=J43,IF(I43="X","Y",IF($R$9=I43,"Y","")),"")</f>
        <v>Y</v>
      </c>
      <c r="I43" s="191" t="s">
        <v>84</v>
      </c>
      <c r="J43" s="253">
        <v>30</v>
      </c>
      <c r="K43" s="162"/>
      <c r="L43" s="163"/>
      <c r="M43" s="163"/>
      <c r="N43" s="163"/>
      <c r="O43" s="162"/>
      <c r="P43" s="162"/>
      <c r="Q43" s="160"/>
      <c r="R43" s="182">
        <f>$U$9</f>
        <v>20</v>
      </c>
      <c r="S43" s="183" t="str">
        <f t="shared" si="1"/>
        <v/>
      </c>
      <c r="T43" s="195"/>
      <c r="U43" s="314" t="s">
        <v>252</v>
      </c>
      <c r="V43" s="68"/>
      <c r="X43" s="82"/>
      <c r="AA43" s="82"/>
      <c r="AB43" s="84"/>
    </row>
    <row r="44" spans="1:28" ht="12" customHeight="1" x14ac:dyDescent="0.2">
      <c r="A44" s="70">
        <v>29</v>
      </c>
      <c r="B44" s="168" t="s">
        <v>125</v>
      </c>
      <c r="C44" s="76"/>
      <c r="D44" s="15"/>
      <c r="E44" s="15"/>
      <c r="F44" s="15"/>
      <c r="G44" s="44"/>
      <c r="H44" s="176" t="str">
        <f>IF($N$9&gt;=J43,IF(I44="X","Y",IF($R$9=I44,"Y","")),"")</f>
        <v/>
      </c>
      <c r="I44" s="168" t="s">
        <v>154</v>
      </c>
      <c r="J44" s="12"/>
      <c r="K44" s="15"/>
      <c r="L44" s="44"/>
      <c r="M44" s="44"/>
      <c r="N44" s="44"/>
      <c r="O44" s="15"/>
      <c r="P44" s="15"/>
      <c r="Q44" s="2"/>
      <c r="R44" s="177">
        <f>$U$9</f>
        <v>20</v>
      </c>
      <c r="S44" s="178" t="str">
        <f t="shared" si="1"/>
        <v/>
      </c>
      <c r="T44" s="196"/>
      <c r="U44" s="314" t="s">
        <v>251</v>
      </c>
      <c r="V44" s="68"/>
      <c r="Y44" s="83"/>
      <c r="Z44" s="82"/>
      <c r="AB44" s="62"/>
    </row>
    <row r="45" spans="1:28" ht="11.1" customHeight="1" x14ac:dyDescent="0.2">
      <c r="A45" s="70">
        <v>30</v>
      </c>
      <c r="B45" s="44" t="s">
        <v>113</v>
      </c>
      <c r="C45" s="76"/>
      <c r="D45" s="15"/>
      <c r="E45" s="15"/>
      <c r="F45" s="15"/>
      <c r="G45" s="44"/>
      <c r="H45" s="176" t="str">
        <f>IF($N$9&gt;=J43,IF(I45="X","Y",IF($R$9=I45,"Y","")),"")</f>
        <v>Y</v>
      </c>
      <c r="I45" s="205" t="s">
        <v>84</v>
      </c>
      <c r="J45" s="171"/>
      <c r="K45" s="212" t="str">
        <f>IF(J45="Y","Required","")</f>
        <v/>
      </c>
      <c r="L45" s="171"/>
      <c r="M45" s="171"/>
      <c r="N45" s="171"/>
      <c r="O45" s="171"/>
      <c r="P45" s="171"/>
      <c r="Q45" s="179"/>
      <c r="R45" s="177">
        <f>$U$10</f>
        <v>10</v>
      </c>
      <c r="S45" s="178" t="str">
        <f t="shared" si="1"/>
        <v/>
      </c>
      <c r="T45" s="196"/>
      <c r="U45" s="314" t="s">
        <v>253</v>
      </c>
      <c r="V45" s="68"/>
      <c r="X45" s="82"/>
      <c r="AA45" s="82"/>
      <c r="AB45" s="84"/>
    </row>
    <row r="46" spans="1:28" ht="11.1" customHeight="1" x14ac:dyDescent="0.2">
      <c r="A46" s="70">
        <v>31</v>
      </c>
      <c r="B46" s="44" t="s">
        <v>126</v>
      </c>
      <c r="C46" s="76"/>
      <c r="D46" s="15"/>
      <c r="E46" s="15"/>
      <c r="F46" s="15"/>
      <c r="G46" s="44"/>
      <c r="H46" s="176" t="str">
        <f>IF($N$9&gt;=J43,IF(I46="X","Y",IF($R$9=I46,"Y","")),"")</f>
        <v/>
      </c>
      <c r="I46" s="205" t="s">
        <v>154</v>
      </c>
      <c r="J46" s="171"/>
      <c r="K46" s="212" t="str">
        <f>IF(J46="Y","Required","")</f>
        <v/>
      </c>
      <c r="L46" s="171"/>
      <c r="M46" s="171"/>
      <c r="N46" s="171"/>
      <c r="O46" s="171"/>
      <c r="P46" s="171"/>
      <c r="Q46" s="179"/>
      <c r="R46" s="177">
        <f>$U$10</f>
        <v>10</v>
      </c>
      <c r="S46" s="178" t="str">
        <f t="shared" si="1"/>
        <v/>
      </c>
      <c r="T46" s="196"/>
      <c r="U46" s="314" t="s">
        <v>259</v>
      </c>
      <c r="V46" s="68"/>
      <c r="X46" s="82"/>
      <c r="Y46" s="83"/>
      <c r="Z46" s="82"/>
      <c r="AA46" s="82"/>
      <c r="AB46" s="84"/>
    </row>
    <row r="47" spans="1:28" ht="12" customHeight="1" thickBot="1" x14ac:dyDescent="0.25">
      <c r="A47" s="45">
        <v>32</v>
      </c>
      <c r="B47" s="164" t="s">
        <v>114</v>
      </c>
      <c r="C47" s="60"/>
      <c r="D47" s="166"/>
      <c r="E47" s="166"/>
      <c r="F47" s="166"/>
      <c r="G47" s="164"/>
      <c r="H47" s="208" t="str">
        <f>IF($N$9&gt;=J43,IF(I47="X","Y",IF($R$9=I47,"Y","")),"")</f>
        <v>Y</v>
      </c>
      <c r="I47" s="207" t="s">
        <v>156</v>
      </c>
      <c r="J47" s="186"/>
      <c r="K47" s="213" t="str">
        <f>IF(J47="Y","Required","")</f>
        <v/>
      </c>
      <c r="L47" s="186"/>
      <c r="M47" s="186"/>
      <c r="N47" s="186"/>
      <c r="O47" s="186"/>
      <c r="P47" s="186"/>
      <c r="Q47" s="187"/>
      <c r="R47" s="197">
        <f>$U$10</f>
        <v>10</v>
      </c>
      <c r="S47" s="189" t="str">
        <f t="shared" si="1"/>
        <v/>
      </c>
      <c r="T47" s="190"/>
      <c r="U47" s="314" t="s">
        <v>254</v>
      </c>
      <c r="V47" s="68"/>
      <c r="X47" s="82"/>
      <c r="Y47" s="83"/>
      <c r="Z47" s="82"/>
      <c r="AA47" s="82"/>
      <c r="AB47" s="84"/>
    </row>
    <row r="48" spans="1:28" ht="12" customHeight="1" x14ac:dyDescent="0.2">
      <c r="A48" s="58">
        <v>33</v>
      </c>
      <c r="B48" s="191" t="s">
        <v>115</v>
      </c>
      <c r="C48" s="199"/>
      <c r="D48" s="162"/>
      <c r="E48" s="162"/>
      <c r="F48" s="162"/>
      <c r="G48" s="163"/>
      <c r="H48" s="181" t="str">
        <f>IF($N$9&lt;=J48,IF(I48="X","Y",IF($R$9=I48,"Y","")),"")</f>
        <v/>
      </c>
      <c r="I48" s="191" t="s">
        <v>84</v>
      </c>
      <c r="J48" s="253">
        <v>21</v>
      </c>
      <c r="K48" s="162"/>
      <c r="L48" s="163"/>
      <c r="M48" s="163"/>
      <c r="N48" s="163"/>
      <c r="O48" s="162"/>
      <c r="P48" s="162"/>
      <c r="Q48" s="160"/>
      <c r="R48" s="182">
        <f>$U$9</f>
        <v>20</v>
      </c>
      <c r="S48" s="183" t="str">
        <f t="shared" si="1"/>
        <v/>
      </c>
      <c r="T48" s="195"/>
      <c r="U48" s="314" t="s">
        <v>255</v>
      </c>
      <c r="V48" s="68"/>
      <c r="X48" s="82"/>
      <c r="Y48" s="83"/>
      <c r="Z48" s="82"/>
      <c r="AA48" s="82"/>
      <c r="AB48" s="84"/>
    </row>
    <row r="49" spans="1:28" ht="12" customHeight="1" x14ac:dyDescent="0.2">
      <c r="A49" s="70">
        <v>34</v>
      </c>
      <c r="B49" s="168" t="s">
        <v>127</v>
      </c>
      <c r="C49" s="76"/>
      <c r="D49" s="15"/>
      <c r="E49" s="15"/>
      <c r="F49" s="15"/>
      <c r="G49" s="44"/>
      <c r="H49" s="176" t="str">
        <f>IF($N$9&lt;=J48,IF(I49="X","Y",IF($R$9=I49,"Y","")),"")</f>
        <v/>
      </c>
      <c r="I49" s="168" t="s">
        <v>154</v>
      </c>
      <c r="J49" s="12"/>
      <c r="K49" s="15"/>
      <c r="L49" s="44"/>
      <c r="M49" s="44"/>
      <c r="N49" s="44"/>
      <c r="O49" s="15"/>
      <c r="P49" s="15"/>
      <c r="Q49" s="2"/>
      <c r="R49" s="177">
        <f>$U$9</f>
        <v>20</v>
      </c>
      <c r="S49" s="178" t="str">
        <f t="shared" si="1"/>
        <v/>
      </c>
      <c r="T49" s="196"/>
      <c r="U49" s="314" t="s">
        <v>256</v>
      </c>
      <c r="V49" s="68"/>
      <c r="X49" s="82"/>
      <c r="Y49" s="83"/>
      <c r="Z49" s="82"/>
      <c r="AA49" s="82"/>
      <c r="AB49" s="84"/>
    </row>
    <row r="50" spans="1:28" ht="11.1" customHeight="1" x14ac:dyDescent="0.2">
      <c r="A50" s="70">
        <v>35</v>
      </c>
      <c r="B50" s="44" t="s">
        <v>116</v>
      </c>
      <c r="C50" s="76"/>
      <c r="D50" s="15"/>
      <c r="E50" s="15"/>
      <c r="F50" s="15"/>
      <c r="G50" s="44"/>
      <c r="H50" s="176" t="str">
        <f>IF($N$9&lt;=J48,IF(I50="X","Y",IF($R$9=I50,"Y","")),"")</f>
        <v/>
      </c>
      <c r="I50" s="205" t="s">
        <v>84</v>
      </c>
      <c r="J50" s="171"/>
      <c r="K50" s="212" t="str">
        <f>IF(J50="Y","Required","")</f>
        <v/>
      </c>
      <c r="L50" s="171"/>
      <c r="M50" s="171"/>
      <c r="N50" s="171"/>
      <c r="O50" s="171"/>
      <c r="P50" s="171"/>
      <c r="Q50" s="179"/>
      <c r="R50" s="177">
        <f>$U$10</f>
        <v>10</v>
      </c>
      <c r="S50" s="178" t="str">
        <f t="shared" si="1"/>
        <v/>
      </c>
      <c r="T50" s="196"/>
      <c r="U50" s="314" t="s">
        <v>260</v>
      </c>
      <c r="V50" s="68"/>
      <c r="X50" s="82"/>
      <c r="Y50" s="83"/>
      <c r="Z50" s="82"/>
      <c r="AA50" s="82"/>
      <c r="AB50" s="84"/>
    </row>
    <row r="51" spans="1:28" ht="11.1" customHeight="1" x14ac:dyDescent="0.2">
      <c r="A51" s="70">
        <v>36</v>
      </c>
      <c r="B51" s="44" t="s">
        <v>128</v>
      </c>
      <c r="C51" s="76"/>
      <c r="D51" s="15"/>
      <c r="E51" s="15"/>
      <c r="F51" s="15"/>
      <c r="G51" s="44"/>
      <c r="H51" s="176" t="str">
        <f>IF($N$9&lt;=J48,IF(I51="X","Y",IF($R$9=I51,"Y","")),"")</f>
        <v/>
      </c>
      <c r="I51" s="205" t="s">
        <v>154</v>
      </c>
      <c r="J51" s="171"/>
      <c r="K51" s="212" t="str">
        <f>IF(J51="Y","Required","")</f>
        <v/>
      </c>
      <c r="L51" s="171"/>
      <c r="M51" s="171"/>
      <c r="N51" s="171"/>
      <c r="O51" s="171"/>
      <c r="P51" s="171"/>
      <c r="Q51" s="179"/>
      <c r="R51" s="177">
        <f>$U$10</f>
        <v>10</v>
      </c>
      <c r="S51" s="178" t="str">
        <f t="shared" si="1"/>
        <v/>
      </c>
      <c r="T51" s="196"/>
      <c r="U51" s="314" t="s">
        <v>257</v>
      </c>
      <c r="V51" s="68"/>
      <c r="X51" s="82"/>
      <c r="Y51" s="83"/>
      <c r="Z51" s="82"/>
      <c r="AA51" s="82"/>
      <c r="AB51" s="84"/>
    </row>
    <row r="52" spans="1:28" ht="12" customHeight="1" thickBot="1" x14ac:dyDescent="0.25">
      <c r="A52" s="45">
        <v>37</v>
      </c>
      <c r="B52" s="164" t="s">
        <v>117</v>
      </c>
      <c r="C52" s="60"/>
      <c r="D52" s="166"/>
      <c r="E52" s="166"/>
      <c r="F52" s="166"/>
      <c r="G52" s="164"/>
      <c r="H52" s="208" t="str">
        <f>IF($N$9&lt;=J48,IF(I52="X","Y",IF($R$9=I52,"Y","")),"")</f>
        <v/>
      </c>
      <c r="I52" s="207" t="s">
        <v>156</v>
      </c>
      <c r="J52" s="186"/>
      <c r="K52" s="213" t="str">
        <f>IF(J52="Y","Required","")</f>
        <v/>
      </c>
      <c r="L52" s="186"/>
      <c r="M52" s="186"/>
      <c r="N52" s="186"/>
      <c r="O52" s="186"/>
      <c r="P52" s="186"/>
      <c r="Q52" s="187"/>
      <c r="R52" s="197">
        <f>$U$10</f>
        <v>10</v>
      </c>
      <c r="S52" s="189" t="str">
        <f t="shared" si="1"/>
        <v/>
      </c>
      <c r="T52" s="190"/>
      <c r="U52" s="314" t="s">
        <v>258</v>
      </c>
      <c r="V52" s="68"/>
      <c r="X52" s="82"/>
      <c r="Y52" s="83"/>
      <c r="Z52" s="82"/>
      <c r="AA52" s="82"/>
      <c r="AB52" s="84"/>
    </row>
    <row r="53" spans="1:28" ht="12" customHeight="1" x14ac:dyDescent="0.2">
      <c r="A53" s="58">
        <v>38</v>
      </c>
      <c r="B53" s="191" t="s">
        <v>218</v>
      </c>
      <c r="C53" s="199"/>
      <c r="D53" s="162"/>
      <c r="E53" s="162"/>
      <c r="F53" s="162"/>
      <c r="G53" s="163"/>
      <c r="H53" s="181" t="str">
        <f>IF($P$9&lt;=J53,IF(I53="X","Y",IF($R$9=I53,"Y","")),"")</f>
        <v/>
      </c>
      <c r="I53" s="191" t="s">
        <v>84</v>
      </c>
      <c r="J53" s="253">
        <v>18</v>
      </c>
      <c r="K53" s="162"/>
      <c r="L53" s="163"/>
      <c r="M53" s="163"/>
      <c r="N53" s="163"/>
      <c r="O53" s="162"/>
      <c r="P53" s="162"/>
      <c r="Q53" s="160"/>
      <c r="R53" s="182">
        <f>$U$11</f>
        <v>18</v>
      </c>
      <c r="S53" s="183" t="str">
        <f t="shared" si="1"/>
        <v/>
      </c>
      <c r="T53" s="195"/>
      <c r="U53" s="314"/>
      <c r="V53" s="68"/>
      <c r="X53" s="82"/>
      <c r="Y53" s="83"/>
      <c r="Z53" s="82"/>
      <c r="AA53" s="82"/>
      <c r="AB53" s="84"/>
    </row>
    <row r="54" spans="1:28" ht="12" customHeight="1" x14ac:dyDescent="0.2">
      <c r="A54" s="70">
        <v>39</v>
      </c>
      <c r="B54" s="168" t="s">
        <v>220</v>
      </c>
      <c r="C54" s="76"/>
      <c r="D54" s="15"/>
      <c r="E54" s="15"/>
      <c r="F54" s="15"/>
      <c r="G54" s="44"/>
      <c r="H54" s="176" t="str">
        <f>IF($P$9&lt;=J53,IF(I54="X","Y",IF($R$9=I54,"Y","")),"")</f>
        <v/>
      </c>
      <c r="I54" s="168" t="s">
        <v>154</v>
      </c>
      <c r="J54" s="12"/>
      <c r="K54" s="15"/>
      <c r="L54" s="44"/>
      <c r="M54" s="44"/>
      <c r="N54" s="44"/>
      <c r="O54" s="15"/>
      <c r="P54" s="15"/>
      <c r="Q54" s="2"/>
      <c r="R54" s="177">
        <f>$U$11</f>
        <v>18</v>
      </c>
      <c r="S54" s="178" t="str">
        <f t="shared" si="1"/>
        <v/>
      </c>
      <c r="T54" s="196"/>
      <c r="U54" s="314"/>
      <c r="V54" s="68"/>
      <c r="X54" s="82"/>
      <c r="Y54" s="83"/>
      <c r="Z54" s="82"/>
      <c r="AA54" s="82"/>
      <c r="AB54" s="84"/>
    </row>
    <row r="55" spans="1:28" ht="11.1" customHeight="1" x14ac:dyDescent="0.2">
      <c r="A55" s="70">
        <v>40</v>
      </c>
      <c r="B55" s="44" t="s">
        <v>219</v>
      </c>
      <c r="C55" s="76"/>
      <c r="D55" s="15"/>
      <c r="E55" s="15"/>
      <c r="F55" s="15"/>
      <c r="G55" s="44"/>
      <c r="H55" s="176" t="str">
        <f>IF($P$9&lt;=J53,IF(I55="X","Y",IF($R$9=I55,"Y","")),"")</f>
        <v/>
      </c>
      <c r="I55" s="205" t="s">
        <v>84</v>
      </c>
      <c r="J55" s="171"/>
      <c r="K55" s="212" t="str">
        <f>IF(J55="Y","Required","")</f>
        <v/>
      </c>
      <c r="L55" s="171"/>
      <c r="M55" s="171"/>
      <c r="N55" s="171"/>
      <c r="O55" s="171"/>
      <c r="P55" s="171"/>
      <c r="Q55" s="179"/>
      <c r="R55" s="177">
        <f>$U$12</f>
        <v>9</v>
      </c>
      <c r="S55" s="178" t="str">
        <f t="shared" si="1"/>
        <v/>
      </c>
      <c r="T55" s="196"/>
      <c r="U55" s="314"/>
      <c r="V55" s="68"/>
      <c r="X55" s="82"/>
      <c r="Y55" s="83"/>
      <c r="Z55" s="82"/>
      <c r="AA55" s="82"/>
      <c r="AB55" s="84"/>
    </row>
    <row r="56" spans="1:28" ht="11.1" customHeight="1" x14ac:dyDescent="0.2">
      <c r="A56" s="70">
        <v>41</v>
      </c>
      <c r="B56" s="44" t="s">
        <v>221</v>
      </c>
      <c r="C56" s="76"/>
      <c r="D56" s="15"/>
      <c r="E56" s="15"/>
      <c r="F56" s="15"/>
      <c r="G56" s="44"/>
      <c r="H56" s="176" t="str">
        <f>IF($P$9&lt;=J53,IF(I56="X","Y",IF($R$9=I56,"Y","")),"")</f>
        <v/>
      </c>
      <c r="I56" s="205" t="s">
        <v>154</v>
      </c>
      <c r="J56" s="171"/>
      <c r="K56" s="212" t="str">
        <f>IF(J56="Y","Required","")</f>
        <v/>
      </c>
      <c r="L56" s="171"/>
      <c r="M56" s="171"/>
      <c r="N56" s="171"/>
      <c r="O56" s="171"/>
      <c r="P56" s="171"/>
      <c r="Q56" s="179"/>
      <c r="R56" s="177">
        <f>$U$12</f>
        <v>9</v>
      </c>
      <c r="S56" s="178" t="str">
        <f t="shared" si="1"/>
        <v/>
      </c>
      <c r="T56" s="196"/>
      <c r="U56" s="314"/>
      <c r="V56" s="68"/>
      <c r="X56" s="82"/>
      <c r="Y56" s="83"/>
      <c r="Z56" s="82"/>
      <c r="AA56" s="82"/>
      <c r="AB56" s="84"/>
    </row>
    <row r="57" spans="1:28" ht="12" customHeight="1" thickBot="1" x14ac:dyDescent="0.25">
      <c r="A57" s="45">
        <v>42</v>
      </c>
      <c r="B57" s="164" t="s">
        <v>213</v>
      </c>
      <c r="C57" s="60"/>
      <c r="D57" s="166"/>
      <c r="E57" s="166"/>
      <c r="F57" s="166"/>
      <c r="G57" s="164"/>
      <c r="H57" s="208" t="str">
        <f>IF($P$9&lt;=J53,IF(I57="X","Y",IF($R$9=I57,"Y","")),"")</f>
        <v/>
      </c>
      <c r="I57" s="207" t="s">
        <v>156</v>
      </c>
      <c r="J57" s="186"/>
      <c r="K57" s="213" t="str">
        <f>IF(J57="Y","Required","")</f>
        <v/>
      </c>
      <c r="L57" s="186"/>
      <c r="M57" s="186"/>
      <c r="N57" s="186"/>
      <c r="O57" s="186"/>
      <c r="P57" s="186"/>
      <c r="Q57" s="187"/>
      <c r="R57" s="197">
        <f>$U$12</f>
        <v>9</v>
      </c>
      <c r="S57" s="189" t="str">
        <f t="shared" si="1"/>
        <v/>
      </c>
      <c r="T57" s="190"/>
      <c r="U57" s="314"/>
      <c r="V57" s="68"/>
      <c r="X57" s="82"/>
      <c r="Y57" s="83"/>
      <c r="Z57" s="82"/>
      <c r="AA57" s="82"/>
      <c r="AB57" s="84"/>
    </row>
    <row r="58" spans="1:28" ht="12" customHeight="1" x14ac:dyDescent="0.2">
      <c r="A58" s="58">
        <v>43</v>
      </c>
      <c r="B58" s="191" t="s">
        <v>216</v>
      </c>
      <c r="C58" s="199"/>
      <c r="D58" s="162"/>
      <c r="E58" s="162"/>
      <c r="F58" s="162"/>
      <c r="G58" s="163"/>
      <c r="H58" s="181" t="str">
        <f>IF($P$9&lt;=J58,IF(I58="X","Y",IF($R$9=I58,"Y","")),"")</f>
        <v/>
      </c>
      <c r="I58" s="191" t="s">
        <v>84</v>
      </c>
      <c r="J58" s="253">
        <v>15</v>
      </c>
      <c r="K58" s="162"/>
      <c r="L58" s="163"/>
      <c r="M58" s="163"/>
      <c r="N58" s="163"/>
      <c r="O58" s="162"/>
      <c r="P58" s="162"/>
      <c r="Q58" s="160"/>
      <c r="R58" s="182">
        <f>$U$11</f>
        <v>18</v>
      </c>
      <c r="S58" s="183" t="str">
        <f t="shared" si="1"/>
        <v/>
      </c>
      <c r="T58" s="195"/>
      <c r="U58" s="314"/>
      <c r="V58" s="68"/>
      <c r="X58" s="82"/>
      <c r="Y58" s="83"/>
      <c r="Z58" s="82"/>
      <c r="AA58" s="82"/>
      <c r="AB58" s="84"/>
    </row>
    <row r="59" spans="1:28" ht="12" customHeight="1" x14ac:dyDescent="0.2">
      <c r="A59" s="70">
        <v>44</v>
      </c>
      <c r="B59" s="168" t="s">
        <v>222</v>
      </c>
      <c r="C59" s="76"/>
      <c r="D59" s="15"/>
      <c r="E59" s="15"/>
      <c r="F59" s="15"/>
      <c r="G59" s="44"/>
      <c r="H59" s="176" t="str">
        <f>IF($P$9&lt;=J58,IF(I59="X","Y",IF($R$9=I59,"Y","")),"")</f>
        <v/>
      </c>
      <c r="I59" s="168" t="s">
        <v>154</v>
      </c>
      <c r="J59" s="12"/>
      <c r="K59" s="15"/>
      <c r="L59" s="44"/>
      <c r="M59" s="44"/>
      <c r="N59" s="44"/>
      <c r="O59" s="15"/>
      <c r="P59" s="15"/>
      <c r="Q59" s="2"/>
      <c r="R59" s="177">
        <f>$U$11</f>
        <v>18</v>
      </c>
      <c r="S59" s="178" t="str">
        <f t="shared" si="1"/>
        <v/>
      </c>
      <c r="T59" s="196"/>
      <c r="U59" s="314"/>
      <c r="V59" s="68"/>
      <c r="X59" s="82"/>
      <c r="Y59" s="83"/>
      <c r="Z59" s="82"/>
      <c r="AA59" s="82"/>
      <c r="AB59" s="84"/>
    </row>
    <row r="60" spans="1:28" ht="11.1" customHeight="1" x14ac:dyDescent="0.2">
      <c r="A60" s="70">
        <v>45</v>
      </c>
      <c r="B60" s="44" t="s">
        <v>217</v>
      </c>
      <c r="C60" s="76"/>
      <c r="D60" s="15"/>
      <c r="E60" s="15"/>
      <c r="F60" s="15"/>
      <c r="G60" s="44"/>
      <c r="H60" s="176" t="str">
        <f>IF($P$9&lt;=J58,IF(I60="X","Y",IF($R$9=I60,"Y","")),"")</f>
        <v/>
      </c>
      <c r="I60" s="205" t="s">
        <v>84</v>
      </c>
      <c r="J60" s="171"/>
      <c r="K60" s="212" t="str">
        <f>IF(J60="Y","Required","")</f>
        <v/>
      </c>
      <c r="L60" s="171"/>
      <c r="M60" s="171"/>
      <c r="N60" s="171"/>
      <c r="O60" s="171"/>
      <c r="P60" s="171"/>
      <c r="Q60" s="179"/>
      <c r="R60" s="177">
        <f>$U$12</f>
        <v>9</v>
      </c>
      <c r="S60" s="178" t="str">
        <f t="shared" si="1"/>
        <v/>
      </c>
      <c r="T60" s="196"/>
      <c r="U60" s="314"/>
      <c r="V60" s="68"/>
      <c r="X60" s="82"/>
      <c r="Y60" s="83"/>
      <c r="Z60" s="82"/>
      <c r="AB60" s="62"/>
    </row>
    <row r="61" spans="1:28" ht="11.1" customHeight="1" x14ac:dyDescent="0.2">
      <c r="A61" s="70">
        <v>46</v>
      </c>
      <c r="B61" s="44" t="s">
        <v>223</v>
      </c>
      <c r="C61" s="76"/>
      <c r="D61" s="15"/>
      <c r="E61" s="15"/>
      <c r="F61" s="15"/>
      <c r="G61" s="44"/>
      <c r="H61" s="176" t="str">
        <f>IF($P$9&lt;=J58,IF(I61="X","Y",IF($R$9=I61,"Y","")),"")</f>
        <v/>
      </c>
      <c r="I61" s="205" t="s">
        <v>154</v>
      </c>
      <c r="J61" s="171"/>
      <c r="K61" s="212" t="str">
        <f>IF(J61="Y","Required","")</f>
        <v/>
      </c>
      <c r="L61" s="171"/>
      <c r="M61" s="171"/>
      <c r="N61" s="171"/>
      <c r="O61" s="171"/>
      <c r="P61" s="171"/>
      <c r="Q61" s="179"/>
      <c r="R61" s="177">
        <f>$U$12</f>
        <v>9</v>
      </c>
      <c r="S61" s="178" t="str">
        <f t="shared" si="1"/>
        <v/>
      </c>
      <c r="T61" s="196"/>
      <c r="U61" s="314"/>
      <c r="V61" s="68"/>
      <c r="X61" s="82"/>
      <c r="Y61" s="83"/>
      <c r="Z61" s="82"/>
      <c r="AB61" s="62"/>
    </row>
    <row r="62" spans="1:28" ht="13.5" thickBot="1" x14ac:dyDescent="0.25">
      <c r="A62" s="45">
        <v>47</v>
      </c>
      <c r="B62" s="164" t="s">
        <v>212</v>
      </c>
      <c r="C62" s="60"/>
      <c r="D62" s="166"/>
      <c r="E62" s="166"/>
      <c r="F62" s="166"/>
      <c r="G62" s="164"/>
      <c r="H62" s="208" t="str">
        <f>IF($P$9&lt;=J58,IF(I62="X","Y",IF($R$9=I62,"Y","")),"")</f>
        <v/>
      </c>
      <c r="I62" s="207" t="s">
        <v>156</v>
      </c>
      <c r="J62" s="186"/>
      <c r="K62" s="213" t="str">
        <f>IF(J62="Y","Required","")</f>
        <v/>
      </c>
      <c r="L62" s="186"/>
      <c r="M62" s="186"/>
      <c r="N62" s="186"/>
      <c r="O62" s="186"/>
      <c r="P62" s="186"/>
      <c r="Q62" s="187"/>
      <c r="R62" s="197">
        <f>$U$12</f>
        <v>9</v>
      </c>
      <c r="S62" s="189" t="str">
        <f t="shared" si="1"/>
        <v/>
      </c>
      <c r="T62" s="190"/>
      <c r="U62" s="314"/>
      <c r="V62" s="68"/>
      <c r="X62" s="82"/>
      <c r="Y62" s="83"/>
      <c r="Z62" s="82"/>
      <c r="AA62" s="82"/>
      <c r="AB62" s="84"/>
    </row>
    <row r="63" spans="1:28" x14ac:dyDescent="0.2">
      <c r="A63" s="58">
        <v>48</v>
      </c>
      <c r="B63" s="191" t="s">
        <v>215</v>
      </c>
      <c r="C63" s="199"/>
      <c r="D63" s="162"/>
      <c r="E63" s="162"/>
      <c r="F63" s="162"/>
      <c r="G63" s="163"/>
      <c r="H63" s="181" t="str">
        <f>IF($P$9&lt;=J63,IF(I63="X","Y",IF($R$9=I63,"Y","")),"")</f>
        <v/>
      </c>
      <c r="I63" s="191" t="s">
        <v>84</v>
      </c>
      <c r="J63" s="253">
        <v>13</v>
      </c>
      <c r="K63" s="162"/>
      <c r="L63" s="163"/>
      <c r="M63" s="163"/>
      <c r="N63" s="163"/>
      <c r="O63" s="162"/>
      <c r="P63" s="162"/>
      <c r="Q63" s="160"/>
      <c r="R63" s="182">
        <f>$U$11</f>
        <v>18</v>
      </c>
      <c r="S63" s="183" t="str">
        <f t="shared" ref="S63:S72" si="2">IF(AND(T63="Y",H63="Y"),R63,"")</f>
        <v/>
      </c>
      <c r="T63" s="195"/>
      <c r="U63" s="327"/>
      <c r="V63" s="68"/>
      <c r="X63" s="82"/>
      <c r="Y63" s="83"/>
      <c r="Z63" s="82"/>
      <c r="AA63" s="82"/>
      <c r="AB63" s="84"/>
    </row>
    <row r="64" spans="1:28" x14ac:dyDescent="0.2">
      <c r="A64" s="70">
        <v>49</v>
      </c>
      <c r="B64" s="168" t="s">
        <v>224</v>
      </c>
      <c r="C64" s="76"/>
      <c r="D64" s="15"/>
      <c r="E64" s="15"/>
      <c r="F64" s="15"/>
      <c r="G64" s="44"/>
      <c r="H64" s="176" t="str">
        <f>IF($P$9&lt;=J63,IF(I64="X","Y",IF($R$9=I64,"Y","")),"")</f>
        <v/>
      </c>
      <c r="I64" s="168" t="s">
        <v>154</v>
      </c>
      <c r="J64" s="12"/>
      <c r="K64" s="15"/>
      <c r="L64" s="44"/>
      <c r="M64" s="44"/>
      <c r="N64" s="44"/>
      <c r="O64" s="15"/>
      <c r="P64" s="15"/>
      <c r="Q64" s="2"/>
      <c r="R64" s="177">
        <f>$U$11</f>
        <v>18</v>
      </c>
      <c r="S64" s="178" t="str">
        <f t="shared" si="2"/>
        <v/>
      </c>
      <c r="T64" s="196"/>
      <c r="U64" s="327"/>
      <c r="V64" s="68"/>
      <c r="X64" s="82"/>
      <c r="Y64" s="83"/>
      <c r="Z64" s="82"/>
      <c r="AA64" s="82"/>
      <c r="AB64" s="84"/>
    </row>
    <row r="65" spans="1:28" x14ac:dyDescent="0.2">
      <c r="A65" s="70">
        <v>50</v>
      </c>
      <c r="B65" s="44" t="s">
        <v>214</v>
      </c>
      <c r="C65" s="76"/>
      <c r="D65" s="15"/>
      <c r="E65" s="15"/>
      <c r="F65" s="15"/>
      <c r="G65" s="44"/>
      <c r="H65" s="176" t="str">
        <f>IF($P$9&lt;=J63,IF(I65="X","Y",IF($R$9=I65,"Y","")),"")</f>
        <v/>
      </c>
      <c r="I65" s="205" t="s">
        <v>84</v>
      </c>
      <c r="J65" s="171"/>
      <c r="K65" s="212" t="str">
        <f>IF(J65="Y","Required","")</f>
        <v/>
      </c>
      <c r="L65" s="171"/>
      <c r="M65" s="171"/>
      <c r="N65" s="171"/>
      <c r="O65" s="171"/>
      <c r="P65" s="171"/>
      <c r="Q65" s="179"/>
      <c r="R65" s="177">
        <f>$U$12</f>
        <v>9</v>
      </c>
      <c r="S65" s="178" t="str">
        <f t="shared" si="2"/>
        <v/>
      </c>
      <c r="T65" s="196"/>
      <c r="U65" s="327"/>
      <c r="V65" s="68"/>
      <c r="X65" s="82"/>
      <c r="Y65" s="83"/>
      <c r="Z65" s="82"/>
      <c r="AA65" s="82"/>
      <c r="AB65" s="84"/>
    </row>
    <row r="66" spans="1:28" x14ac:dyDescent="0.2">
      <c r="A66" s="70">
        <v>51</v>
      </c>
      <c r="B66" s="44" t="s">
        <v>225</v>
      </c>
      <c r="C66" s="76"/>
      <c r="D66" s="15"/>
      <c r="E66" s="15"/>
      <c r="F66" s="15"/>
      <c r="G66" s="44"/>
      <c r="H66" s="176" t="str">
        <f>IF($P$9&lt;=J63,IF(I66="X","Y",IF($R$9=I66,"Y","")),"")</f>
        <v/>
      </c>
      <c r="I66" s="205" t="s">
        <v>154</v>
      </c>
      <c r="J66" s="171"/>
      <c r="K66" s="212" t="str">
        <f>IF(J66="Y","Required","")</f>
        <v/>
      </c>
      <c r="L66" s="171"/>
      <c r="M66" s="171"/>
      <c r="N66" s="171"/>
      <c r="O66" s="171"/>
      <c r="P66" s="171"/>
      <c r="Q66" s="179"/>
      <c r="R66" s="177">
        <f>$U$12</f>
        <v>9</v>
      </c>
      <c r="S66" s="178" t="str">
        <f t="shared" si="2"/>
        <v/>
      </c>
      <c r="T66" s="196"/>
      <c r="U66" s="327"/>
      <c r="V66" s="68"/>
      <c r="X66" s="82"/>
      <c r="Y66" s="83"/>
      <c r="Z66" s="82"/>
      <c r="AA66" s="82"/>
      <c r="AB66" s="84"/>
    </row>
    <row r="67" spans="1:28" ht="13.5" thickBot="1" x14ac:dyDescent="0.25">
      <c r="A67" s="45">
        <v>52</v>
      </c>
      <c r="B67" s="164" t="s">
        <v>211</v>
      </c>
      <c r="C67" s="60"/>
      <c r="D67" s="166"/>
      <c r="E67" s="166"/>
      <c r="F67" s="166"/>
      <c r="G67" s="164"/>
      <c r="H67" s="208" t="str">
        <f>IF($P$9&lt;=J63,IF(I67="X","Y",IF($R$9=I67,"Y","")),"")</f>
        <v/>
      </c>
      <c r="I67" s="207" t="s">
        <v>156</v>
      </c>
      <c r="J67" s="186"/>
      <c r="K67" s="213" t="str">
        <f>IF(J67="Y","Required","")</f>
        <v/>
      </c>
      <c r="L67" s="186"/>
      <c r="M67" s="186"/>
      <c r="N67" s="186"/>
      <c r="O67" s="186"/>
      <c r="P67" s="186"/>
      <c r="Q67" s="187"/>
      <c r="R67" s="197">
        <f>$U$12</f>
        <v>9</v>
      </c>
      <c r="S67" s="189" t="str">
        <f t="shared" si="2"/>
        <v/>
      </c>
      <c r="T67" s="190"/>
      <c r="U67" s="327"/>
      <c r="V67" s="68"/>
      <c r="X67" s="82"/>
      <c r="Y67" s="83"/>
      <c r="Z67" s="82"/>
      <c r="AA67" s="82"/>
      <c r="AB67" s="84"/>
    </row>
    <row r="68" spans="1:28" x14ac:dyDescent="0.2">
      <c r="A68" s="70">
        <v>53</v>
      </c>
      <c r="B68" s="191" t="s">
        <v>237</v>
      </c>
      <c r="C68" s="76"/>
      <c r="D68" s="15"/>
      <c r="E68" s="15"/>
      <c r="F68" s="15"/>
      <c r="G68" s="44"/>
      <c r="H68" s="181" t="str">
        <f>IF($P$9&lt;=J68,IF(I68="X","Y",IF($R$9=I68,"Y","")),"")</f>
        <v/>
      </c>
      <c r="I68" s="191" t="s">
        <v>84</v>
      </c>
      <c r="J68" s="253">
        <v>11</v>
      </c>
      <c r="K68" s="329"/>
      <c r="L68" s="328"/>
      <c r="M68" s="328"/>
      <c r="N68" s="328"/>
      <c r="O68" s="328"/>
      <c r="P68" s="328"/>
      <c r="Q68" s="172"/>
      <c r="R68" s="182">
        <f>$U$11</f>
        <v>18</v>
      </c>
      <c r="S68" s="183" t="str">
        <f t="shared" si="2"/>
        <v/>
      </c>
      <c r="T68" s="196"/>
      <c r="U68" s="327"/>
      <c r="V68" s="68"/>
      <c r="X68" s="82"/>
      <c r="Y68" s="83"/>
      <c r="Z68" s="82"/>
      <c r="AA68" s="82"/>
      <c r="AB68" s="84"/>
    </row>
    <row r="69" spans="1:28" x14ac:dyDescent="0.2">
      <c r="A69" s="70">
        <v>54</v>
      </c>
      <c r="B69" s="168" t="s">
        <v>238</v>
      </c>
      <c r="C69" s="76"/>
      <c r="D69" s="15"/>
      <c r="E69" s="15"/>
      <c r="F69" s="15"/>
      <c r="G69" s="44"/>
      <c r="H69" s="176" t="str">
        <f>IF($P$9&lt;=J68,IF(I69="X","Y",IF($R$9=I69,"Y","")),"")</f>
        <v/>
      </c>
      <c r="I69" s="168" t="s">
        <v>154</v>
      </c>
      <c r="J69" s="330"/>
      <c r="K69" s="329"/>
      <c r="L69" s="328"/>
      <c r="M69" s="328"/>
      <c r="N69" s="328"/>
      <c r="O69" s="328"/>
      <c r="P69" s="328"/>
      <c r="Q69" s="172"/>
      <c r="R69" s="177">
        <f>$U$11</f>
        <v>18</v>
      </c>
      <c r="S69" s="178" t="str">
        <f t="shared" si="2"/>
        <v/>
      </c>
      <c r="T69" s="196"/>
      <c r="U69" s="327"/>
      <c r="V69" s="68"/>
      <c r="X69" s="82"/>
      <c r="Y69" s="83"/>
      <c r="Z69" s="82"/>
      <c r="AA69" s="82"/>
      <c r="AB69" s="84"/>
    </row>
    <row r="70" spans="1:28" x14ac:dyDescent="0.2">
      <c r="A70" s="70">
        <v>55</v>
      </c>
      <c r="B70" s="44" t="s">
        <v>239</v>
      </c>
      <c r="C70" s="76"/>
      <c r="D70" s="15"/>
      <c r="E70" s="15"/>
      <c r="F70" s="15"/>
      <c r="G70" s="44"/>
      <c r="H70" s="176" t="str">
        <f>IF($P$9&lt;=J68,IF(I70="X","Y",IF($R$9=I70,"Y","")),"")</f>
        <v/>
      </c>
      <c r="I70" s="205" t="s">
        <v>84</v>
      </c>
      <c r="J70" s="171"/>
      <c r="K70" s="326"/>
      <c r="L70" s="171"/>
      <c r="M70" s="171"/>
      <c r="N70" s="171"/>
      <c r="O70" s="171"/>
      <c r="P70" s="171"/>
      <c r="Q70" s="172"/>
      <c r="R70" s="177">
        <f>$U$12</f>
        <v>9</v>
      </c>
      <c r="S70" s="178" t="str">
        <f t="shared" si="2"/>
        <v/>
      </c>
      <c r="T70" s="196"/>
      <c r="U70" s="327"/>
      <c r="V70" s="68"/>
      <c r="X70" s="82"/>
      <c r="Y70" s="83"/>
      <c r="Z70" s="82"/>
      <c r="AA70" s="82"/>
      <c r="AB70" s="84"/>
    </row>
    <row r="71" spans="1:28" x14ac:dyDescent="0.2">
      <c r="A71" s="70">
        <v>56</v>
      </c>
      <c r="B71" s="44" t="s">
        <v>240</v>
      </c>
      <c r="C71" s="76"/>
      <c r="D71" s="15"/>
      <c r="E71" s="15"/>
      <c r="F71" s="15"/>
      <c r="G71" s="44"/>
      <c r="H71" s="176" t="str">
        <f>IF($P$9&lt;=J68,IF(I71="X","Y",IF($R$9=I71,"Y","")),"")</f>
        <v/>
      </c>
      <c r="I71" s="205" t="s">
        <v>154</v>
      </c>
      <c r="J71" s="171"/>
      <c r="K71" s="326"/>
      <c r="L71" s="171"/>
      <c r="M71" s="171"/>
      <c r="N71" s="171"/>
      <c r="O71" s="171"/>
      <c r="P71" s="171"/>
      <c r="Q71" s="172"/>
      <c r="R71" s="177">
        <f>$U$12</f>
        <v>9</v>
      </c>
      <c r="S71" s="178" t="str">
        <f t="shared" si="2"/>
        <v/>
      </c>
      <c r="T71" s="196"/>
      <c r="U71" s="327"/>
      <c r="V71" s="68"/>
      <c r="X71" s="82"/>
      <c r="Y71" s="83"/>
      <c r="Z71" s="82"/>
      <c r="AA71" s="82"/>
      <c r="AB71" s="84"/>
    </row>
    <row r="72" spans="1:28" ht="13.5" thickBot="1" x14ac:dyDescent="0.25">
      <c r="A72" s="70">
        <v>57</v>
      </c>
      <c r="B72" s="44" t="s">
        <v>241</v>
      </c>
      <c r="C72" s="76"/>
      <c r="D72" s="15"/>
      <c r="E72" s="15"/>
      <c r="F72" s="15"/>
      <c r="G72" s="44"/>
      <c r="H72" s="176" t="str">
        <f>IF($P$9&lt;=J68,IF(I72="X","Y",IF($R$9=I72,"Y","")),"")</f>
        <v/>
      </c>
      <c r="I72" s="205" t="s">
        <v>156</v>
      </c>
      <c r="J72" s="171"/>
      <c r="K72" s="326"/>
      <c r="L72" s="171"/>
      <c r="M72" s="171"/>
      <c r="N72" s="171"/>
      <c r="O72" s="171"/>
      <c r="P72" s="171"/>
      <c r="Q72" s="172"/>
      <c r="R72" s="177">
        <f>$U$12</f>
        <v>9</v>
      </c>
      <c r="S72" s="347" t="str">
        <f t="shared" si="2"/>
        <v/>
      </c>
      <c r="T72" s="196"/>
      <c r="U72" s="327"/>
      <c r="V72" s="68"/>
      <c r="X72" s="82"/>
      <c r="Y72" s="83"/>
      <c r="Z72" s="82"/>
      <c r="AA72" s="82"/>
      <c r="AB72" s="84"/>
    </row>
    <row r="73" spans="1:28" ht="13.5" thickBot="1" x14ac:dyDescent="0.25">
      <c r="A73" s="348">
        <v>58</v>
      </c>
      <c r="B73" s="359" t="s">
        <v>287</v>
      </c>
      <c r="C73" s="350"/>
      <c r="D73" s="351"/>
      <c r="E73" s="351"/>
      <c r="F73" s="351"/>
      <c r="G73" s="349"/>
      <c r="H73" s="352"/>
      <c r="I73" s="353"/>
      <c r="J73" s="354"/>
      <c r="K73" s="355"/>
      <c r="L73" s="354"/>
      <c r="M73" s="354"/>
      <c r="N73" s="354"/>
      <c r="O73" s="354"/>
      <c r="P73" s="354"/>
      <c r="Q73" s="356"/>
      <c r="R73" s="360" t="s">
        <v>288</v>
      </c>
      <c r="S73" s="357"/>
      <c r="T73" s="358"/>
      <c r="U73" s="327"/>
      <c r="V73" s="1"/>
      <c r="X73" s="82"/>
      <c r="Y73" s="83"/>
      <c r="Z73" s="82"/>
      <c r="AA73" s="82"/>
      <c r="AB73" s="84"/>
    </row>
    <row r="74" spans="1:28" ht="13.5" thickBot="1" x14ac:dyDescent="0.25">
      <c r="A74" s="362">
        <v>59</v>
      </c>
      <c r="B74" s="363" t="s">
        <v>289</v>
      </c>
      <c r="C74" s="364"/>
      <c r="D74" s="365"/>
      <c r="E74" s="365"/>
      <c r="F74" s="365"/>
      <c r="G74" s="366"/>
      <c r="H74" s="367"/>
      <c r="I74" s="368"/>
      <c r="J74" s="369"/>
      <c r="K74" s="370"/>
      <c r="L74" s="369"/>
      <c r="M74" s="369"/>
      <c r="N74" s="369"/>
      <c r="O74" s="369"/>
      <c r="P74" s="369"/>
      <c r="Q74" s="371"/>
      <c r="R74" s="372">
        <v>50</v>
      </c>
      <c r="S74" s="361"/>
      <c r="T74" s="195"/>
      <c r="U74" s="327"/>
      <c r="V74" s="1"/>
      <c r="X74" s="82"/>
      <c r="Y74" s="83"/>
      <c r="Z74" s="82"/>
      <c r="AA74" s="82"/>
      <c r="AB74" s="84"/>
    </row>
    <row r="75" spans="1:28" x14ac:dyDescent="0.2">
      <c r="A75" s="286">
        <v>60</v>
      </c>
      <c r="B75" s="296" t="s">
        <v>11</v>
      </c>
      <c r="C75" s="288"/>
      <c r="D75" s="289"/>
      <c r="E75" s="289"/>
      <c r="F75" s="289"/>
      <c r="G75" s="290"/>
      <c r="H75" s="291"/>
      <c r="I75" s="292"/>
      <c r="J75" s="93"/>
      <c r="K75" s="92"/>
      <c r="L75" s="287"/>
      <c r="M75" s="296"/>
      <c r="N75" s="287"/>
      <c r="O75" s="296"/>
      <c r="P75" s="297"/>
      <c r="Q75" s="297"/>
      <c r="R75" s="298"/>
      <c r="S75" s="293">
        <v>5</v>
      </c>
      <c r="T75" s="294"/>
      <c r="X75" s="82"/>
      <c r="Y75" s="83"/>
      <c r="Z75" s="82"/>
      <c r="AA75" s="82"/>
      <c r="AB75" s="84"/>
    </row>
    <row r="76" spans="1:28" ht="16.5" thickBot="1" x14ac:dyDescent="0.3">
      <c r="A76" s="283" t="s">
        <v>180</v>
      </c>
      <c r="B76" s="258"/>
      <c r="C76" s="259"/>
      <c r="D76" s="259"/>
      <c r="E76" s="259"/>
      <c r="F76" s="259"/>
      <c r="G76" s="259"/>
      <c r="H76" s="259"/>
      <c r="I76" s="259"/>
      <c r="J76" s="260"/>
      <c r="K76" s="259"/>
      <c r="L76" s="259"/>
      <c r="M76" s="259"/>
      <c r="N76" s="259"/>
      <c r="O76" s="261"/>
      <c r="P76" s="257" t="s">
        <v>13</v>
      </c>
      <c r="Q76" s="147"/>
      <c r="R76" s="77"/>
      <c r="S76" s="295">
        <f>SUM(S16:S75)</f>
        <v>5</v>
      </c>
      <c r="T76" s="237"/>
      <c r="X76" s="82"/>
      <c r="Y76" s="83"/>
      <c r="Z76" s="82"/>
      <c r="AA76" s="82"/>
      <c r="AB76" s="84"/>
    </row>
    <row r="77" spans="1:28" ht="13.5" thickTop="1" x14ac:dyDescent="0.2">
      <c r="A77" s="284" t="s">
        <v>233</v>
      </c>
      <c r="B77" s="255"/>
      <c r="C77" s="120"/>
      <c r="D77" s="120"/>
      <c r="E77" s="120"/>
      <c r="F77" s="120"/>
      <c r="G77" s="120"/>
      <c r="H77" s="120"/>
      <c r="I77" s="120"/>
      <c r="J77" s="148"/>
      <c r="K77" s="120"/>
      <c r="L77" s="120"/>
      <c r="M77" s="120"/>
      <c r="N77" s="120"/>
      <c r="O77" s="299"/>
      <c r="P77" s="303" t="s">
        <v>232</v>
      </c>
      <c r="Q77" s="304"/>
      <c r="R77" s="305"/>
      <c r="S77" s="305"/>
      <c r="T77" s="306"/>
      <c r="X77" s="82"/>
      <c r="Y77" s="83"/>
      <c r="Z77" s="82"/>
      <c r="AA77" s="82"/>
      <c r="AB77" s="84"/>
    </row>
    <row r="78" spans="1:28" x14ac:dyDescent="0.2">
      <c r="A78" s="284" t="s">
        <v>181</v>
      </c>
      <c r="B78" s="255"/>
      <c r="C78" s="120"/>
      <c r="D78" s="120"/>
      <c r="E78" s="120"/>
      <c r="F78" s="120"/>
      <c r="G78" s="120"/>
      <c r="H78" s="120"/>
      <c r="I78" s="120"/>
      <c r="J78" s="148"/>
      <c r="K78" s="120"/>
      <c r="L78" s="120"/>
      <c r="M78" s="120"/>
      <c r="N78" s="120"/>
      <c r="O78" s="299"/>
      <c r="P78" s="300" t="s">
        <v>14</v>
      </c>
      <c r="Q78" s="209"/>
      <c r="R78" s="209"/>
      <c r="S78" s="148"/>
      <c r="T78" s="238"/>
      <c r="X78" s="82"/>
      <c r="Y78" s="83"/>
      <c r="Z78" s="82"/>
      <c r="AA78" s="82"/>
      <c r="AB78" s="84"/>
    </row>
    <row r="79" spans="1:28" ht="13.5" x14ac:dyDescent="0.2">
      <c r="A79" s="285" t="s">
        <v>169</v>
      </c>
      <c r="B79" s="94"/>
      <c r="C79" s="94"/>
      <c r="D79" s="94"/>
      <c r="E79" s="94"/>
      <c r="F79" s="95"/>
      <c r="G79" s="1"/>
      <c r="H79" s="256">
        <f>N13</f>
        <v>43100</v>
      </c>
      <c r="I79" s="161" t="s">
        <v>170</v>
      </c>
      <c r="J79" s="94"/>
      <c r="K79" s="94"/>
      <c r="L79" s="94"/>
      <c r="M79" s="256">
        <f>N14</f>
        <v>42735</v>
      </c>
      <c r="N79" s="307"/>
      <c r="O79" s="302"/>
      <c r="P79" s="301" t="s">
        <v>8</v>
      </c>
      <c r="Q79" s="148"/>
      <c r="R79" s="210"/>
      <c r="S79" s="210"/>
      <c r="T79" s="238"/>
      <c r="U79" s="61"/>
      <c r="X79" s="82"/>
      <c r="Y79" s="83"/>
      <c r="Z79" s="82"/>
      <c r="AA79" s="82"/>
      <c r="AB79" s="84"/>
    </row>
    <row r="80" spans="1:28" ht="13.5" thickBot="1" x14ac:dyDescent="0.25">
      <c r="A80" s="239" t="s">
        <v>231</v>
      </c>
      <c r="B80" s="240"/>
      <c r="C80" s="240"/>
      <c r="D80" s="240"/>
      <c r="E80" s="240"/>
      <c r="F80" s="240"/>
      <c r="G80" s="240"/>
      <c r="H80" s="342" t="str">
        <f>U4</f>
        <v>entries@ttcanterbury.org.nz</v>
      </c>
      <c r="I80" s="240"/>
      <c r="J80" s="240"/>
      <c r="K80" s="240"/>
      <c r="L80" s="240"/>
      <c r="M80" s="240" t="s">
        <v>230</v>
      </c>
      <c r="N80" s="240"/>
      <c r="O80" s="240"/>
      <c r="P80" s="240"/>
      <c r="Q80" s="241" t="str">
        <f>U5</f>
        <v>Sunday, 3rd of September 2017</v>
      </c>
      <c r="R80" s="242"/>
      <c r="S80" s="243"/>
      <c r="T80" s="244"/>
      <c r="X80" s="82"/>
      <c r="Y80" s="83"/>
      <c r="Z80" s="82"/>
      <c r="AA80" s="82"/>
      <c r="AB80" s="84"/>
    </row>
    <row r="81" spans="24:28" x14ac:dyDescent="0.2">
      <c r="X81" s="82"/>
      <c r="Y81" s="83"/>
      <c r="Z81" s="82"/>
      <c r="AA81" s="82"/>
      <c r="AB81" s="84"/>
    </row>
    <row r="82" spans="24:28" x14ac:dyDescent="0.2">
      <c r="X82" s="82"/>
      <c r="Y82" s="83"/>
      <c r="Z82" s="82"/>
      <c r="AA82" s="82"/>
      <c r="AB82" s="84"/>
    </row>
    <row r="83" spans="24:28" x14ac:dyDescent="0.2">
      <c r="X83" s="82"/>
      <c r="Y83" s="83"/>
      <c r="Z83" s="82"/>
      <c r="AA83" s="82"/>
      <c r="AB83" s="84"/>
    </row>
    <row r="84" spans="24:28" x14ac:dyDescent="0.2">
      <c r="Y84" s="83"/>
      <c r="Z84" s="82"/>
      <c r="AB84" s="62"/>
    </row>
    <row r="85" spans="24:28" x14ac:dyDescent="0.2">
      <c r="X85" s="82"/>
      <c r="Y85" s="83"/>
      <c r="Z85" s="82"/>
      <c r="AA85" s="82"/>
      <c r="AB85" s="84"/>
    </row>
    <row r="86" spans="24:28" x14ac:dyDescent="0.2">
      <c r="X86" s="82"/>
      <c r="Y86" s="83"/>
      <c r="Z86" s="82"/>
      <c r="AA86" s="82"/>
      <c r="AB86" s="84"/>
    </row>
    <row r="87" spans="24:28" x14ac:dyDescent="0.2">
      <c r="X87" s="82"/>
      <c r="Y87" s="83"/>
      <c r="Z87" s="82"/>
      <c r="AA87" s="82"/>
      <c r="AB87" s="84"/>
    </row>
    <row r="88" spans="24:28" x14ac:dyDescent="0.2">
      <c r="X88" s="82"/>
      <c r="Y88" s="83"/>
      <c r="Z88" s="82"/>
      <c r="AA88" s="82"/>
      <c r="AB88" s="84"/>
    </row>
    <row r="89" spans="24:28" x14ac:dyDescent="0.2">
      <c r="X89" s="82"/>
      <c r="Y89" s="83"/>
      <c r="Z89" s="82"/>
      <c r="AA89" s="82"/>
      <c r="AB89" s="84"/>
    </row>
    <row r="90" spans="24:28" x14ac:dyDescent="0.2">
      <c r="X90" s="82"/>
      <c r="Y90" s="83"/>
      <c r="Z90" s="82"/>
      <c r="AA90" s="82"/>
      <c r="AB90" s="84"/>
    </row>
    <row r="91" spans="24:28" x14ac:dyDescent="0.2">
      <c r="X91" s="82"/>
      <c r="Y91" s="83"/>
      <c r="Z91" s="82"/>
      <c r="AA91" s="82"/>
      <c r="AB91" s="84"/>
    </row>
    <row r="92" spans="24:28" x14ac:dyDescent="0.2">
      <c r="X92" s="82"/>
      <c r="Y92" s="83"/>
      <c r="Z92" s="82"/>
      <c r="AA92" s="82"/>
      <c r="AB92" s="84"/>
    </row>
    <row r="93" spans="24:28" x14ac:dyDescent="0.2">
      <c r="X93" s="82"/>
      <c r="Y93" s="83"/>
      <c r="Z93" s="82"/>
      <c r="AA93" s="82"/>
      <c r="AB93" s="84"/>
    </row>
    <row r="94" spans="24:28" x14ac:dyDescent="0.2">
      <c r="X94" s="82"/>
      <c r="Y94" s="83"/>
      <c r="Z94" s="82"/>
      <c r="AA94" s="82"/>
      <c r="AB94" s="84"/>
    </row>
    <row r="95" spans="24:28" x14ac:dyDescent="0.2">
      <c r="X95" s="82"/>
      <c r="Y95" s="83"/>
      <c r="Z95" s="82"/>
      <c r="AA95" s="82"/>
      <c r="AB95" s="84"/>
    </row>
    <row r="96" spans="24:28" x14ac:dyDescent="0.2">
      <c r="X96" s="82"/>
      <c r="Y96" s="83"/>
      <c r="Z96" s="82"/>
      <c r="AA96" s="82"/>
      <c r="AB96" s="84"/>
    </row>
    <row r="97" spans="24:28" x14ac:dyDescent="0.2">
      <c r="X97" s="82"/>
      <c r="Y97" s="83"/>
      <c r="Z97" s="82"/>
      <c r="AA97" s="82"/>
      <c r="AB97" s="84"/>
    </row>
    <row r="98" spans="24:28" x14ac:dyDescent="0.2">
      <c r="X98" s="82"/>
      <c r="Y98" s="83"/>
      <c r="Z98" s="82"/>
      <c r="AA98" s="82"/>
      <c r="AB98" s="84"/>
    </row>
    <row r="99" spans="24:28" x14ac:dyDescent="0.2">
      <c r="X99" s="82"/>
      <c r="Y99" s="83"/>
      <c r="Z99" s="82"/>
      <c r="AA99" s="82"/>
      <c r="AB99" s="84"/>
    </row>
    <row r="100" spans="24:28" x14ac:dyDescent="0.2">
      <c r="X100" s="82"/>
      <c r="Y100" s="83"/>
      <c r="Z100" s="82"/>
      <c r="AA100" s="82"/>
      <c r="AB100" s="84"/>
    </row>
    <row r="101" spans="24:28" x14ac:dyDescent="0.2">
      <c r="X101" s="82"/>
      <c r="Y101" s="83"/>
      <c r="Z101" s="82"/>
      <c r="AA101" s="82"/>
      <c r="AB101" s="84"/>
    </row>
    <row r="102" spans="24:28" x14ac:dyDescent="0.2">
      <c r="X102" s="82"/>
      <c r="Y102" s="83"/>
      <c r="Z102" s="82"/>
      <c r="AA102" s="82"/>
      <c r="AB102" s="84"/>
    </row>
    <row r="103" spans="24:28" x14ac:dyDescent="0.2">
      <c r="X103" s="82"/>
      <c r="Y103" s="83"/>
      <c r="Z103" s="82"/>
      <c r="AA103" s="82"/>
      <c r="AB103" s="84"/>
    </row>
    <row r="104" spans="24:28" x14ac:dyDescent="0.2">
      <c r="X104" s="82"/>
      <c r="Y104" s="83"/>
      <c r="Z104" s="82"/>
      <c r="AA104" s="82"/>
      <c r="AB104" s="84"/>
    </row>
    <row r="105" spans="24:28" x14ac:dyDescent="0.2">
      <c r="X105" s="82"/>
      <c r="Y105" s="83"/>
      <c r="Z105" s="82"/>
      <c r="AA105" s="82"/>
      <c r="AB105" s="84"/>
    </row>
    <row r="106" spans="24:28" x14ac:dyDescent="0.2">
      <c r="X106" s="82"/>
      <c r="Y106" s="83"/>
      <c r="Z106" s="82"/>
      <c r="AA106" s="82"/>
      <c r="AB106" s="84"/>
    </row>
    <row r="107" spans="24:28" x14ac:dyDescent="0.2">
      <c r="X107" s="82"/>
      <c r="Y107" s="83"/>
      <c r="Z107" s="82"/>
      <c r="AA107" s="82"/>
      <c r="AB107" s="84"/>
    </row>
    <row r="108" spans="24:28" x14ac:dyDescent="0.2">
      <c r="X108" s="82"/>
      <c r="Y108" s="83"/>
      <c r="Z108" s="82"/>
      <c r="AA108" s="82"/>
      <c r="AB108" s="84"/>
    </row>
    <row r="109" spans="24:28" x14ac:dyDescent="0.2">
      <c r="X109" s="82"/>
      <c r="Y109" s="83"/>
      <c r="Z109" s="82"/>
      <c r="AA109" s="82"/>
      <c r="AB109" s="84"/>
    </row>
    <row r="110" spans="24:28" x14ac:dyDescent="0.2">
      <c r="X110" s="82"/>
      <c r="Y110" s="83"/>
      <c r="Z110" s="82"/>
      <c r="AA110" s="82"/>
      <c r="AB110" s="84"/>
    </row>
    <row r="111" spans="24:28" x14ac:dyDescent="0.2">
      <c r="X111" s="82"/>
      <c r="Y111" s="83"/>
      <c r="Z111" s="82"/>
      <c r="AA111" s="82"/>
      <c r="AB111" s="84"/>
    </row>
    <row r="112" spans="24:28" x14ac:dyDescent="0.2">
      <c r="X112" s="82"/>
      <c r="Y112" s="83"/>
      <c r="Z112" s="82"/>
      <c r="AA112" s="82"/>
      <c r="AB112" s="84"/>
    </row>
    <row r="113" spans="24:28" x14ac:dyDescent="0.2">
      <c r="X113" s="82"/>
      <c r="Y113" s="83"/>
      <c r="Z113" s="82"/>
      <c r="AA113" s="82"/>
      <c r="AB113" s="84"/>
    </row>
    <row r="114" spans="24:28" x14ac:dyDescent="0.2">
      <c r="X114" s="82"/>
      <c r="Y114" s="83"/>
      <c r="Z114" s="82"/>
      <c r="AA114" s="82"/>
      <c r="AB114" s="84"/>
    </row>
    <row r="115" spans="24:28" x14ac:dyDescent="0.2">
      <c r="X115" s="82"/>
      <c r="Y115" s="83"/>
      <c r="Z115" s="82"/>
      <c r="AA115" s="82"/>
      <c r="AB115" s="84"/>
    </row>
    <row r="116" spans="24:28" x14ac:dyDescent="0.2">
      <c r="X116" s="82"/>
      <c r="Y116" s="83"/>
      <c r="Z116" s="82"/>
      <c r="AA116" s="82"/>
      <c r="AB116" s="84"/>
    </row>
    <row r="117" spans="24:28" x14ac:dyDescent="0.2">
      <c r="X117" s="82"/>
      <c r="Y117" s="83"/>
      <c r="Z117" s="82"/>
      <c r="AA117" s="82"/>
      <c r="AB117" s="84"/>
    </row>
    <row r="118" spans="24:28" x14ac:dyDescent="0.2">
      <c r="X118" s="82"/>
      <c r="Y118" s="83"/>
      <c r="Z118" s="82"/>
      <c r="AA118" s="82"/>
      <c r="AB118" s="84"/>
    </row>
    <row r="119" spans="24:28" x14ac:dyDescent="0.2">
      <c r="X119" s="82"/>
      <c r="Y119" s="83"/>
      <c r="Z119" s="82"/>
      <c r="AA119" s="82"/>
      <c r="AB119" s="84"/>
    </row>
    <row r="120" spans="24:28" x14ac:dyDescent="0.2">
      <c r="X120" s="82"/>
      <c r="Y120" s="83"/>
      <c r="Z120" s="82"/>
      <c r="AA120" s="82"/>
      <c r="AB120" s="84"/>
    </row>
    <row r="121" spans="24:28" x14ac:dyDescent="0.2">
      <c r="X121" s="82"/>
      <c r="Y121" s="83"/>
      <c r="Z121" s="82"/>
      <c r="AA121" s="82"/>
      <c r="AB121" s="84"/>
    </row>
    <row r="122" spans="24:28" x14ac:dyDescent="0.2">
      <c r="X122" s="82"/>
      <c r="Y122" s="83"/>
      <c r="Z122" s="82"/>
      <c r="AA122" s="82"/>
      <c r="AB122" s="84"/>
    </row>
    <row r="123" spans="24:28" x14ac:dyDescent="0.2">
      <c r="X123" s="82"/>
      <c r="Y123" s="83"/>
      <c r="Z123" s="82"/>
      <c r="AA123" s="82"/>
      <c r="AB123" s="84"/>
    </row>
    <row r="124" spans="24:28" x14ac:dyDescent="0.2">
      <c r="X124" s="82"/>
      <c r="Y124" s="83"/>
      <c r="Z124" s="82"/>
      <c r="AA124" s="82"/>
      <c r="AB124" s="84"/>
    </row>
    <row r="125" spans="24:28" x14ac:dyDescent="0.2">
      <c r="X125" s="82"/>
      <c r="Y125" s="83"/>
      <c r="Z125" s="82"/>
      <c r="AA125" s="82"/>
      <c r="AB125" s="84"/>
    </row>
    <row r="126" spans="24:28" x14ac:dyDescent="0.2">
      <c r="X126" s="82"/>
      <c r="Y126" s="83"/>
      <c r="Z126" s="82"/>
      <c r="AA126" s="82"/>
      <c r="AB126" s="84"/>
    </row>
    <row r="127" spans="24:28" x14ac:dyDescent="0.2">
      <c r="X127" s="82"/>
      <c r="Y127" s="83"/>
      <c r="Z127" s="82"/>
      <c r="AA127" s="82"/>
      <c r="AB127" s="84"/>
    </row>
    <row r="128" spans="24:28" x14ac:dyDescent="0.2">
      <c r="Y128" s="83"/>
      <c r="Z128" s="82"/>
      <c r="AB128" s="62"/>
    </row>
    <row r="129" spans="24:28" x14ac:dyDescent="0.2">
      <c r="X129" s="82"/>
      <c r="AA129" s="82"/>
      <c r="AB129" s="84"/>
    </row>
    <row r="130" spans="24:28" x14ac:dyDescent="0.2">
      <c r="X130" s="82"/>
      <c r="Y130" s="83"/>
      <c r="Z130" s="82"/>
      <c r="AA130" s="82"/>
      <c r="AB130" s="84"/>
    </row>
    <row r="131" spans="24:28" x14ac:dyDescent="0.2">
      <c r="X131" s="82"/>
      <c r="Y131" s="83"/>
      <c r="Z131" s="82"/>
      <c r="AA131" s="82"/>
      <c r="AB131" s="84"/>
    </row>
    <row r="132" spans="24:28" x14ac:dyDescent="0.2">
      <c r="X132" s="82"/>
      <c r="Y132" s="83"/>
      <c r="Z132" s="82"/>
      <c r="AA132" s="82"/>
      <c r="AB132" s="84"/>
    </row>
    <row r="133" spans="24:28" x14ac:dyDescent="0.2">
      <c r="X133" s="82"/>
      <c r="Y133" s="83"/>
      <c r="Z133" s="82"/>
      <c r="AA133" s="82"/>
      <c r="AB133" s="84"/>
    </row>
    <row r="134" spans="24:28" x14ac:dyDescent="0.2">
      <c r="X134" s="82"/>
      <c r="Y134" s="83"/>
      <c r="Z134" s="82"/>
      <c r="AA134" s="82"/>
      <c r="AB134" s="84"/>
    </row>
    <row r="135" spans="24:28" x14ac:dyDescent="0.2">
      <c r="X135" s="82"/>
      <c r="Y135" s="83"/>
      <c r="Z135" s="82"/>
      <c r="AA135" s="82"/>
      <c r="AB135" s="84"/>
    </row>
    <row r="136" spans="24:28" x14ac:dyDescent="0.2">
      <c r="X136" s="82"/>
      <c r="Y136" s="83"/>
      <c r="Z136" s="82"/>
      <c r="AA136" s="82"/>
      <c r="AB136" s="84"/>
    </row>
    <row r="137" spans="24:28" x14ac:dyDescent="0.2">
      <c r="X137" s="82"/>
      <c r="Y137" s="83"/>
      <c r="Z137" s="82"/>
      <c r="AA137" s="82"/>
      <c r="AB137" s="84"/>
    </row>
    <row r="138" spans="24:28" x14ac:dyDescent="0.2">
      <c r="X138" s="82"/>
      <c r="Y138" s="83"/>
      <c r="Z138" s="82"/>
      <c r="AA138" s="82"/>
      <c r="AB138" s="84"/>
    </row>
    <row r="139" spans="24:28" x14ac:dyDescent="0.2">
      <c r="X139" s="82"/>
      <c r="Y139" s="83"/>
      <c r="Z139" s="82"/>
      <c r="AA139" s="82"/>
      <c r="AB139" s="84"/>
    </row>
    <row r="140" spans="24:28" x14ac:dyDescent="0.2">
      <c r="X140" s="82"/>
      <c r="Y140" s="83"/>
      <c r="Z140" s="82"/>
      <c r="AA140" s="82"/>
      <c r="AB140" s="84"/>
    </row>
    <row r="141" spans="24:28" x14ac:dyDescent="0.2">
      <c r="Y141" s="83"/>
      <c r="Z141" s="82"/>
      <c r="AB141" s="62"/>
    </row>
    <row r="142" spans="24:28" x14ac:dyDescent="0.2">
      <c r="AB142" s="62"/>
    </row>
    <row r="143" spans="24:28" x14ac:dyDescent="0.2">
      <c r="AB143" s="62"/>
    </row>
    <row r="144" spans="24:28" x14ac:dyDescent="0.2">
      <c r="X144" s="82"/>
      <c r="AA144" s="82"/>
      <c r="AB144" s="84"/>
    </row>
    <row r="145" spans="24:28" x14ac:dyDescent="0.2">
      <c r="X145" s="82"/>
      <c r="Y145" s="83"/>
      <c r="Z145" s="82"/>
      <c r="AA145" s="82"/>
      <c r="AB145" s="84"/>
    </row>
    <row r="146" spans="24:28" x14ac:dyDescent="0.2">
      <c r="X146" s="82"/>
      <c r="Y146" s="83"/>
      <c r="Z146" s="82"/>
      <c r="AA146" s="82"/>
      <c r="AB146" s="84"/>
    </row>
    <row r="147" spans="24:28" x14ac:dyDescent="0.2">
      <c r="Y147" s="83"/>
      <c r="Z147" s="82"/>
      <c r="AB147" s="62"/>
    </row>
    <row r="148" spans="24:28" x14ac:dyDescent="0.2">
      <c r="X148" s="82"/>
      <c r="AA148" s="82"/>
      <c r="AB148" s="84"/>
    </row>
    <row r="149" spans="24:28" x14ac:dyDescent="0.2">
      <c r="X149" s="82"/>
      <c r="Y149" s="83"/>
      <c r="Z149" s="82"/>
      <c r="AA149" s="82"/>
      <c r="AB149" s="84"/>
    </row>
    <row r="150" spans="24:28" x14ac:dyDescent="0.2">
      <c r="X150" s="82"/>
      <c r="Y150" s="83"/>
      <c r="Z150" s="82"/>
      <c r="AA150" s="82"/>
      <c r="AB150" s="84"/>
    </row>
    <row r="151" spans="24:28" x14ac:dyDescent="0.2">
      <c r="Y151" s="83"/>
      <c r="Z151" s="82"/>
      <c r="AB151" s="62"/>
    </row>
    <row r="152" spans="24:28" x14ac:dyDescent="0.2">
      <c r="X152" s="82"/>
      <c r="AA152" s="82"/>
      <c r="AB152" s="84"/>
    </row>
    <row r="153" spans="24:28" x14ac:dyDescent="0.2">
      <c r="X153" s="82"/>
      <c r="Y153" s="83"/>
      <c r="Z153" s="82"/>
      <c r="AA153" s="82"/>
      <c r="AB153" s="84"/>
    </row>
    <row r="154" spans="24:28" x14ac:dyDescent="0.2">
      <c r="X154" s="82"/>
      <c r="Y154" s="83"/>
      <c r="Z154" s="82"/>
      <c r="AA154" s="82"/>
      <c r="AB154" s="84"/>
    </row>
    <row r="155" spans="24:28" x14ac:dyDescent="0.2">
      <c r="X155" s="82"/>
      <c r="Y155" s="83"/>
      <c r="Z155" s="82"/>
      <c r="AA155" s="82"/>
      <c r="AB155" s="84"/>
    </row>
    <row r="156" spans="24:28" x14ac:dyDescent="0.2">
      <c r="X156" s="82"/>
      <c r="Y156" s="83"/>
      <c r="Z156" s="82"/>
      <c r="AA156" s="82"/>
      <c r="AB156" s="84"/>
    </row>
    <row r="157" spans="24:28" x14ac:dyDescent="0.2">
      <c r="X157" s="82"/>
      <c r="Y157" s="83"/>
      <c r="Z157" s="82"/>
      <c r="AA157" s="82"/>
      <c r="AB157" s="84"/>
    </row>
    <row r="158" spans="24:28" x14ac:dyDescent="0.2">
      <c r="X158" s="82"/>
      <c r="Y158" s="83"/>
      <c r="Z158" s="82"/>
      <c r="AA158" s="82"/>
      <c r="AB158" s="84"/>
    </row>
    <row r="159" spans="24:28" x14ac:dyDescent="0.2">
      <c r="Y159" s="83"/>
      <c r="Z159" s="82"/>
      <c r="AB159" s="62"/>
    </row>
    <row r="160" spans="24:28" x14ac:dyDescent="0.2">
      <c r="AB160" s="62"/>
    </row>
    <row r="161" spans="24:28" x14ac:dyDescent="0.2">
      <c r="X161" s="82"/>
      <c r="AA161" s="82"/>
      <c r="AB161" s="84"/>
    </row>
    <row r="162" spans="24:28" x14ac:dyDescent="0.2">
      <c r="X162" s="82"/>
      <c r="Y162" s="83"/>
      <c r="Z162" s="82"/>
      <c r="AA162" s="82"/>
      <c r="AB162" s="84"/>
    </row>
    <row r="163" spans="24:28" x14ac:dyDescent="0.2">
      <c r="Y163" s="83"/>
      <c r="Z163" s="82"/>
      <c r="AB163" s="62"/>
    </row>
    <row r="164" spans="24:28" x14ac:dyDescent="0.2">
      <c r="X164" s="82"/>
      <c r="AA164" s="82"/>
      <c r="AB164" s="84"/>
    </row>
    <row r="165" spans="24:28" x14ac:dyDescent="0.2">
      <c r="X165" s="82"/>
      <c r="Y165" s="83"/>
      <c r="Z165" s="82"/>
      <c r="AA165" s="82"/>
      <c r="AB165" s="84"/>
    </row>
    <row r="166" spans="24:28" x14ac:dyDescent="0.2">
      <c r="X166" s="82"/>
      <c r="Y166" s="83"/>
      <c r="Z166" s="82"/>
      <c r="AA166" s="82"/>
      <c r="AB166" s="84"/>
    </row>
    <row r="167" spans="24:28" x14ac:dyDescent="0.2">
      <c r="X167" s="82"/>
      <c r="Y167" s="83"/>
      <c r="Z167" s="82"/>
      <c r="AA167" s="82"/>
      <c r="AB167" s="84"/>
    </row>
    <row r="168" spans="24:28" x14ac:dyDescent="0.2">
      <c r="X168" s="82"/>
      <c r="Y168" s="83"/>
      <c r="Z168" s="82"/>
      <c r="AA168" s="82"/>
      <c r="AB168" s="84"/>
    </row>
    <row r="169" spans="24:28" x14ac:dyDescent="0.2">
      <c r="X169" s="82"/>
      <c r="Y169" s="83"/>
      <c r="Z169" s="82"/>
      <c r="AA169" s="82"/>
      <c r="AB169" s="84"/>
    </row>
    <row r="170" spans="24:28" x14ac:dyDescent="0.2">
      <c r="X170" s="82"/>
      <c r="Y170" s="83"/>
      <c r="Z170" s="82"/>
      <c r="AA170" s="82"/>
      <c r="AB170" s="84"/>
    </row>
    <row r="171" spans="24:28" x14ac:dyDescent="0.2">
      <c r="X171" s="82"/>
      <c r="Y171" s="83"/>
      <c r="Z171" s="82"/>
      <c r="AA171" s="82"/>
      <c r="AB171" s="84"/>
    </row>
    <row r="172" spans="24:28" x14ac:dyDescent="0.2">
      <c r="Y172" s="83"/>
      <c r="Z172" s="82"/>
      <c r="AB172" s="62"/>
    </row>
    <row r="173" spans="24:28" x14ac:dyDescent="0.2">
      <c r="X173" s="82"/>
      <c r="AA173" s="82"/>
      <c r="AB173" s="84"/>
    </row>
    <row r="174" spans="24:28" x14ac:dyDescent="0.2">
      <c r="X174" s="82"/>
      <c r="Y174" s="83"/>
      <c r="Z174" s="82"/>
      <c r="AA174" s="82"/>
      <c r="AB174" s="84"/>
    </row>
    <row r="175" spans="24:28" x14ac:dyDescent="0.2">
      <c r="X175" s="82"/>
      <c r="Y175" s="83"/>
      <c r="Z175" s="82"/>
      <c r="AA175" s="82"/>
      <c r="AB175" s="84"/>
    </row>
    <row r="176" spans="24:28" x14ac:dyDescent="0.2">
      <c r="X176" s="82"/>
      <c r="Y176" s="83"/>
      <c r="Z176" s="82"/>
      <c r="AA176" s="82"/>
      <c r="AB176" s="84"/>
    </row>
    <row r="177" spans="24:28" x14ac:dyDescent="0.2">
      <c r="X177" s="82"/>
      <c r="Y177" s="83"/>
      <c r="Z177" s="82"/>
      <c r="AA177" s="82"/>
      <c r="AB177" s="84"/>
    </row>
    <row r="178" spans="24:28" x14ac:dyDescent="0.2">
      <c r="X178" s="82"/>
      <c r="Y178" s="83"/>
      <c r="Z178" s="82"/>
      <c r="AA178" s="82"/>
      <c r="AB178" s="84"/>
    </row>
    <row r="179" spans="24:28" x14ac:dyDescent="0.2">
      <c r="X179" s="82"/>
      <c r="Y179" s="83"/>
      <c r="Z179" s="82"/>
      <c r="AA179" s="82"/>
      <c r="AB179" s="84"/>
    </row>
    <row r="180" spans="24:28" x14ac:dyDescent="0.2">
      <c r="X180" s="82"/>
      <c r="Y180" s="83"/>
      <c r="Z180" s="82"/>
      <c r="AA180" s="82"/>
      <c r="AB180" s="84"/>
    </row>
    <row r="181" spans="24:28" x14ac:dyDescent="0.2">
      <c r="X181" s="82"/>
      <c r="Y181" s="83"/>
      <c r="Z181" s="82"/>
      <c r="AA181" s="82"/>
      <c r="AB181" s="84"/>
    </row>
    <row r="182" spans="24:28" x14ac:dyDescent="0.2">
      <c r="X182" s="82"/>
      <c r="Y182" s="83"/>
      <c r="Z182" s="82"/>
      <c r="AA182" s="82"/>
      <c r="AB182" s="84"/>
    </row>
    <row r="183" spans="24:28" x14ac:dyDescent="0.2">
      <c r="X183" s="82"/>
      <c r="Y183" s="83"/>
      <c r="Z183" s="82"/>
      <c r="AA183" s="82"/>
      <c r="AB183" s="84"/>
    </row>
    <row r="184" spans="24:28" x14ac:dyDescent="0.2">
      <c r="X184" s="82"/>
      <c r="Y184" s="83"/>
      <c r="Z184" s="82"/>
      <c r="AA184" s="82"/>
      <c r="AB184" s="84"/>
    </row>
    <row r="185" spans="24:28" x14ac:dyDescent="0.2">
      <c r="X185" s="82"/>
      <c r="Y185" s="83"/>
      <c r="Z185" s="82"/>
      <c r="AA185" s="82"/>
      <c r="AB185" s="84"/>
    </row>
    <row r="186" spans="24:28" x14ac:dyDescent="0.2">
      <c r="X186" s="82"/>
      <c r="Y186" s="83"/>
      <c r="Z186" s="82"/>
      <c r="AA186" s="82"/>
      <c r="AB186" s="84"/>
    </row>
    <row r="187" spans="24:28" x14ac:dyDescent="0.2">
      <c r="X187" s="82"/>
      <c r="Y187" s="83"/>
      <c r="Z187" s="82"/>
      <c r="AA187" s="82"/>
      <c r="AB187" s="84"/>
    </row>
    <row r="188" spans="24:28" x14ac:dyDescent="0.2">
      <c r="X188" s="82"/>
      <c r="Y188" s="83"/>
      <c r="Z188" s="82"/>
      <c r="AA188" s="82"/>
      <c r="AB188" s="84"/>
    </row>
    <row r="189" spans="24:28" x14ac:dyDescent="0.2">
      <c r="X189" s="82"/>
      <c r="Y189" s="83"/>
      <c r="Z189" s="82"/>
      <c r="AA189" s="82"/>
      <c r="AB189" s="84"/>
    </row>
    <row r="190" spans="24:28" x14ac:dyDescent="0.2">
      <c r="X190" s="82"/>
      <c r="Y190" s="83"/>
      <c r="Z190" s="82"/>
      <c r="AA190" s="82"/>
      <c r="AB190" s="84"/>
    </row>
    <row r="191" spans="24:28" x14ac:dyDescent="0.2">
      <c r="X191" s="82"/>
      <c r="Y191" s="83"/>
      <c r="Z191" s="82"/>
      <c r="AA191" s="82"/>
      <c r="AB191" s="84"/>
    </row>
    <row r="192" spans="24:28" x14ac:dyDescent="0.2">
      <c r="X192" s="82"/>
      <c r="Y192" s="83"/>
      <c r="Z192" s="82"/>
      <c r="AA192" s="82"/>
      <c r="AB192" s="84"/>
    </row>
    <row r="193" spans="24:28" x14ac:dyDescent="0.2">
      <c r="Y193" s="83"/>
      <c r="Z193" s="82"/>
      <c r="AB193" s="62"/>
    </row>
    <row r="194" spans="24:28" x14ac:dyDescent="0.2">
      <c r="X194" s="82"/>
      <c r="AA194" s="82"/>
      <c r="AB194" s="84"/>
    </row>
    <row r="195" spans="24:28" x14ac:dyDescent="0.2">
      <c r="X195" s="82"/>
      <c r="Y195" s="83"/>
      <c r="Z195" s="82"/>
      <c r="AA195" s="82"/>
      <c r="AB195" s="84"/>
    </row>
    <row r="196" spans="24:28" x14ac:dyDescent="0.2">
      <c r="X196" s="82"/>
      <c r="Y196" s="83"/>
      <c r="Z196" s="82"/>
      <c r="AA196" s="82"/>
      <c r="AB196" s="84"/>
    </row>
    <row r="197" spans="24:28" x14ac:dyDescent="0.2">
      <c r="X197" s="82"/>
      <c r="Y197" s="83"/>
      <c r="Z197" s="82"/>
      <c r="AA197" s="82"/>
      <c r="AB197" s="84"/>
    </row>
    <row r="198" spans="24:28" x14ac:dyDescent="0.2">
      <c r="X198" s="82"/>
      <c r="Y198" s="83"/>
      <c r="Z198" s="82"/>
      <c r="AA198" s="82"/>
      <c r="AB198" s="84"/>
    </row>
    <row r="199" spans="24:28" x14ac:dyDescent="0.2">
      <c r="X199" s="82"/>
      <c r="Y199" s="83"/>
      <c r="Z199" s="82"/>
      <c r="AA199" s="82"/>
      <c r="AB199" s="84"/>
    </row>
    <row r="200" spans="24:28" x14ac:dyDescent="0.2">
      <c r="X200" s="82"/>
      <c r="Y200" s="83"/>
      <c r="Z200" s="82"/>
      <c r="AA200" s="82"/>
      <c r="AB200" s="84"/>
    </row>
    <row r="201" spans="24:28" x14ac:dyDescent="0.2">
      <c r="X201" s="82"/>
      <c r="Y201" s="83"/>
      <c r="Z201" s="82"/>
      <c r="AA201" s="82"/>
      <c r="AB201" s="84"/>
    </row>
    <row r="202" spans="24:28" x14ac:dyDescent="0.2">
      <c r="X202" s="82"/>
      <c r="Y202" s="83"/>
      <c r="Z202" s="82"/>
      <c r="AA202" s="82"/>
      <c r="AB202" s="84"/>
    </row>
    <row r="203" spans="24:28" x14ac:dyDescent="0.2">
      <c r="X203" s="82"/>
      <c r="Y203" s="83"/>
      <c r="Z203" s="82"/>
      <c r="AA203" s="82"/>
      <c r="AB203" s="84"/>
    </row>
    <row r="204" spans="24:28" x14ac:dyDescent="0.2">
      <c r="X204" s="82"/>
      <c r="Y204" s="83"/>
      <c r="Z204" s="82"/>
      <c r="AA204" s="82"/>
      <c r="AB204" s="84"/>
    </row>
    <row r="205" spans="24:28" x14ac:dyDescent="0.2">
      <c r="X205" s="82"/>
      <c r="Y205" s="83"/>
      <c r="Z205" s="82"/>
      <c r="AA205" s="82"/>
      <c r="AB205" s="84"/>
    </row>
    <row r="206" spans="24:28" x14ac:dyDescent="0.2">
      <c r="X206" s="82"/>
      <c r="Y206" s="83"/>
      <c r="Z206" s="82"/>
      <c r="AA206" s="82"/>
      <c r="AB206" s="84"/>
    </row>
    <row r="207" spans="24:28" x14ac:dyDescent="0.2">
      <c r="Y207" s="83"/>
      <c r="Z207" s="82"/>
      <c r="AB207" s="62"/>
    </row>
    <row r="208" spans="24:28" x14ac:dyDescent="0.2">
      <c r="X208" s="82"/>
      <c r="AA208" s="82"/>
      <c r="AB208" s="84"/>
    </row>
    <row r="209" spans="24:28" x14ac:dyDescent="0.2">
      <c r="Y209" s="83"/>
      <c r="Z209" s="82"/>
      <c r="AB209" s="62"/>
    </row>
    <row r="210" spans="24:28" x14ac:dyDescent="0.2">
      <c r="AB210" s="62"/>
    </row>
    <row r="211" spans="24:28" x14ac:dyDescent="0.2">
      <c r="X211" s="82"/>
      <c r="AA211" s="82"/>
      <c r="AB211" s="84"/>
    </row>
    <row r="212" spans="24:28" x14ac:dyDescent="0.2">
      <c r="X212" s="82"/>
      <c r="Y212" s="83"/>
      <c r="Z212" s="82"/>
      <c r="AA212" s="82"/>
      <c r="AB212" s="84"/>
    </row>
    <row r="213" spans="24:28" x14ac:dyDescent="0.2">
      <c r="X213" s="82"/>
      <c r="Y213" s="83"/>
      <c r="Z213" s="82"/>
      <c r="AA213" s="82"/>
      <c r="AB213" s="84"/>
    </row>
    <row r="214" spans="24:28" x14ac:dyDescent="0.2">
      <c r="X214" s="82"/>
      <c r="Y214" s="83"/>
      <c r="Z214" s="82"/>
      <c r="AA214" s="82"/>
      <c r="AB214" s="84"/>
    </row>
    <row r="215" spans="24:28" x14ac:dyDescent="0.2">
      <c r="X215" s="82"/>
      <c r="Y215" s="83"/>
      <c r="Z215" s="82"/>
      <c r="AA215" s="82"/>
      <c r="AB215" s="84"/>
    </row>
    <row r="216" spans="24:28" x14ac:dyDescent="0.2">
      <c r="X216" s="82"/>
      <c r="Y216" s="83"/>
      <c r="Z216" s="82"/>
      <c r="AA216" s="82"/>
      <c r="AB216" s="84"/>
    </row>
    <row r="217" spans="24:28" x14ac:dyDescent="0.2">
      <c r="X217" s="82"/>
      <c r="Y217" s="83"/>
      <c r="Z217" s="82"/>
      <c r="AA217" s="82"/>
      <c r="AB217" s="84"/>
    </row>
    <row r="218" spans="24:28" x14ac:dyDescent="0.2">
      <c r="X218" s="82"/>
      <c r="Y218" s="83"/>
      <c r="Z218" s="82"/>
      <c r="AA218" s="82"/>
      <c r="AB218" s="84"/>
    </row>
    <row r="219" spans="24:28" x14ac:dyDescent="0.2">
      <c r="X219" s="82"/>
      <c r="Y219" s="83"/>
      <c r="Z219" s="82"/>
      <c r="AA219" s="82"/>
      <c r="AB219" s="84"/>
    </row>
    <row r="220" spans="24:28" x14ac:dyDescent="0.2">
      <c r="X220" s="82"/>
      <c r="Y220" s="83"/>
      <c r="Z220" s="82"/>
      <c r="AA220" s="82"/>
      <c r="AB220" s="84"/>
    </row>
    <row r="221" spans="24:28" x14ac:dyDescent="0.2">
      <c r="X221" s="82"/>
      <c r="Y221" s="83"/>
      <c r="Z221" s="82"/>
      <c r="AA221" s="82"/>
      <c r="AB221" s="84"/>
    </row>
    <row r="222" spans="24:28" x14ac:dyDescent="0.2">
      <c r="X222" s="82"/>
      <c r="Y222" s="83"/>
      <c r="Z222" s="82"/>
      <c r="AA222" s="82"/>
      <c r="AB222" s="84"/>
    </row>
    <row r="223" spans="24:28" x14ac:dyDescent="0.2">
      <c r="Y223" s="83"/>
      <c r="Z223" s="82"/>
      <c r="AB223" s="62"/>
    </row>
    <row r="224" spans="24:28" x14ac:dyDescent="0.2">
      <c r="AB224" s="62"/>
    </row>
    <row r="225" spans="24:28" x14ac:dyDescent="0.2">
      <c r="X225" s="82"/>
      <c r="AA225" s="82"/>
      <c r="AB225" s="84"/>
    </row>
    <row r="226" spans="24:28" x14ac:dyDescent="0.2">
      <c r="X226" s="82"/>
      <c r="Y226" s="83"/>
      <c r="Z226" s="82"/>
      <c r="AA226" s="82"/>
      <c r="AB226" s="84"/>
    </row>
    <row r="227" spans="24:28" x14ac:dyDescent="0.2">
      <c r="X227" s="82"/>
      <c r="Y227" s="83"/>
      <c r="Z227" s="82"/>
      <c r="AA227" s="82"/>
      <c r="AB227" s="84"/>
    </row>
    <row r="228" spans="24:28" x14ac:dyDescent="0.2">
      <c r="X228" s="82"/>
      <c r="Y228" s="83"/>
      <c r="Z228" s="82"/>
      <c r="AA228" s="82"/>
      <c r="AB228" s="84"/>
    </row>
    <row r="229" spans="24:28" x14ac:dyDescent="0.2">
      <c r="X229" s="82"/>
      <c r="Y229" s="83"/>
      <c r="Z229" s="82"/>
      <c r="AA229" s="82"/>
      <c r="AB229" s="84"/>
    </row>
    <row r="230" spans="24:28" x14ac:dyDescent="0.2">
      <c r="X230" s="82"/>
      <c r="Y230" s="83"/>
      <c r="Z230" s="82"/>
      <c r="AA230" s="82"/>
      <c r="AB230" s="84"/>
    </row>
    <row r="231" spans="24:28" x14ac:dyDescent="0.2">
      <c r="Y231" s="83"/>
      <c r="Z231" s="82"/>
      <c r="AB231" s="62"/>
    </row>
    <row r="232" spans="24:28" x14ac:dyDescent="0.2">
      <c r="X232" s="82"/>
      <c r="AA232" s="82"/>
      <c r="AB232" s="84"/>
    </row>
    <row r="233" spans="24:28" x14ac:dyDescent="0.2">
      <c r="X233" s="82"/>
      <c r="Y233" s="83"/>
      <c r="Z233" s="82"/>
      <c r="AA233" s="82"/>
      <c r="AB233" s="84"/>
    </row>
    <row r="234" spans="24:28" x14ac:dyDescent="0.2">
      <c r="X234" s="82"/>
      <c r="Y234" s="83"/>
      <c r="Z234" s="82"/>
      <c r="AA234" s="82"/>
      <c r="AB234" s="84"/>
    </row>
    <row r="235" spans="24:28" x14ac:dyDescent="0.2">
      <c r="X235" s="82"/>
      <c r="Y235" s="83"/>
      <c r="Z235" s="82"/>
      <c r="AA235" s="82"/>
      <c r="AB235" s="84"/>
    </row>
    <row r="236" spans="24:28" x14ac:dyDescent="0.2">
      <c r="X236" s="82"/>
      <c r="Y236" s="83"/>
      <c r="Z236" s="82"/>
      <c r="AA236" s="82"/>
      <c r="AB236" s="84"/>
    </row>
    <row r="237" spans="24:28" x14ac:dyDescent="0.2">
      <c r="X237" s="82"/>
      <c r="Y237" s="83"/>
      <c r="Z237" s="82"/>
      <c r="AA237" s="82"/>
      <c r="AB237" s="84"/>
    </row>
    <row r="238" spans="24:28" x14ac:dyDescent="0.2">
      <c r="Y238" s="83"/>
      <c r="Z238" s="82"/>
      <c r="AB238" s="62"/>
    </row>
    <row r="239" spans="24:28" x14ac:dyDescent="0.2">
      <c r="X239" s="82"/>
      <c r="AA239" s="82"/>
      <c r="AB239" s="84"/>
    </row>
    <row r="240" spans="24:28" x14ac:dyDescent="0.2">
      <c r="X240" s="82"/>
      <c r="Y240" s="83"/>
      <c r="Z240" s="82"/>
      <c r="AA240" s="82"/>
      <c r="AB240" s="84"/>
    </row>
    <row r="241" spans="24:28" x14ac:dyDescent="0.2">
      <c r="X241" s="82"/>
      <c r="Y241" s="83"/>
      <c r="Z241" s="82"/>
      <c r="AA241" s="82"/>
      <c r="AB241" s="84"/>
    </row>
    <row r="242" spans="24:28" x14ac:dyDescent="0.2">
      <c r="X242" s="82"/>
      <c r="Y242" s="83"/>
      <c r="Z242" s="82"/>
      <c r="AA242" s="82"/>
      <c r="AB242" s="84"/>
    </row>
    <row r="243" spans="24:28" x14ac:dyDescent="0.2">
      <c r="X243" s="82"/>
      <c r="Y243" s="83"/>
      <c r="Z243" s="82"/>
      <c r="AA243" s="82"/>
      <c r="AB243" s="84"/>
    </row>
    <row r="244" spans="24:28" x14ac:dyDescent="0.2">
      <c r="X244" s="82"/>
      <c r="Y244" s="83"/>
      <c r="Z244" s="82"/>
      <c r="AA244" s="82"/>
      <c r="AB244" s="84"/>
    </row>
    <row r="245" spans="24:28" x14ac:dyDescent="0.2">
      <c r="X245" s="82"/>
      <c r="Y245" s="83"/>
      <c r="Z245" s="82"/>
      <c r="AA245" s="82"/>
      <c r="AB245" s="84"/>
    </row>
    <row r="246" spans="24:28" x14ac:dyDescent="0.2">
      <c r="X246" s="82"/>
      <c r="Y246" s="83"/>
      <c r="Z246" s="82"/>
      <c r="AA246" s="82"/>
      <c r="AB246" s="84"/>
    </row>
    <row r="247" spans="24:28" x14ac:dyDescent="0.2">
      <c r="X247" s="82"/>
      <c r="Y247" s="83"/>
      <c r="Z247" s="82"/>
      <c r="AA247" s="82"/>
      <c r="AB247" s="84"/>
    </row>
    <row r="248" spans="24:28" x14ac:dyDescent="0.2">
      <c r="Y248" s="83"/>
      <c r="Z248" s="82"/>
      <c r="AB248" s="62"/>
    </row>
    <row r="249" spans="24:28" x14ac:dyDescent="0.2">
      <c r="X249" s="82"/>
      <c r="AA249" s="82"/>
      <c r="AB249" s="84"/>
    </row>
    <row r="250" spans="24:28" x14ac:dyDescent="0.2">
      <c r="X250" s="82"/>
      <c r="Y250" s="83"/>
      <c r="Z250" s="82"/>
      <c r="AA250" s="82"/>
      <c r="AB250" s="84"/>
    </row>
    <row r="251" spans="24:28" x14ac:dyDescent="0.2">
      <c r="X251" s="82"/>
      <c r="Y251" s="83"/>
      <c r="Z251" s="82"/>
      <c r="AA251" s="82"/>
      <c r="AB251" s="84"/>
    </row>
    <row r="252" spans="24:28" x14ac:dyDescent="0.2">
      <c r="X252" s="82"/>
      <c r="Y252" s="83"/>
      <c r="Z252" s="82"/>
      <c r="AA252" s="82"/>
      <c r="AB252" s="84"/>
    </row>
    <row r="253" spans="24:28" x14ac:dyDescent="0.2">
      <c r="X253" s="82"/>
      <c r="Y253" s="83"/>
      <c r="Z253" s="82"/>
      <c r="AA253" s="82"/>
      <c r="AB253" s="84"/>
    </row>
    <row r="254" spans="24:28" x14ac:dyDescent="0.2">
      <c r="X254" s="82"/>
      <c r="Y254" s="83"/>
      <c r="Z254" s="82"/>
      <c r="AA254" s="82"/>
      <c r="AB254" s="84"/>
    </row>
    <row r="255" spans="24:28" x14ac:dyDescent="0.2">
      <c r="X255" s="82"/>
      <c r="Y255" s="83"/>
      <c r="Z255" s="82"/>
      <c r="AA255" s="82"/>
      <c r="AB255" s="84"/>
    </row>
    <row r="256" spans="24:28" x14ac:dyDescent="0.2">
      <c r="X256" s="82"/>
      <c r="Y256" s="83"/>
      <c r="Z256" s="82"/>
      <c r="AA256" s="82"/>
      <c r="AB256" s="84"/>
    </row>
    <row r="257" spans="24:28" x14ac:dyDescent="0.2">
      <c r="X257" s="82"/>
      <c r="Y257" s="83"/>
      <c r="Z257" s="82"/>
      <c r="AA257" s="82"/>
      <c r="AB257" s="84"/>
    </row>
    <row r="258" spans="24:28" x14ac:dyDescent="0.2">
      <c r="X258" s="82"/>
      <c r="Y258" s="83"/>
      <c r="Z258" s="82"/>
      <c r="AA258" s="82"/>
      <c r="AB258" s="84"/>
    </row>
    <row r="259" spans="24:28" x14ac:dyDescent="0.2">
      <c r="X259" s="82"/>
      <c r="Y259" s="83"/>
      <c r="Z259" s="82"/>
      <c r="AA259" s="82"/>
      <c r="AB259" s="84"/>
    </row>
    <row r="260" spans="24:28" x14ac:dyDescent="0.2">
      <c r="X260" s="82"/>
      <c r="Y260" s="83"/>
      <c r="Z260" s="82"/>
      <c r="AA260" s="82"/>
      <c r="AB260" s="84"/>
    </row>
    <row r="261" spans="24:28" x14ac:dyDescent="0.2">
      <c r="X261" s="82"/>
      <c r="Y261" s="83"/>
      <c r="Z261" s="82"/>
      <c r="AA261" s="82"/>
      <c r="AB261" s="84"/>
    </row>
    <row r="262" spans="24:28" x14ac:dyDescent="0.2">
      <c r="X262" s="82"/>
      <c r="Y262" s="83"/>
      <c r="Z262" s="82"/>
      <c r="AA262" s="82"/>
      <c r="AB262" s="84"/>
    </row>
    <row r="263" spans="24:28" x14ac:dyDescent="0.2">
      <c r="X263" s="82"/>
      <c r="Y263" s="83"/>
      <c r="Z263" s="82"/>
      <c r="AA263" s="82"/>
      <c r="AB263" s="84"/>
    </row>
    <row r="264" spans="24:28" x14ac:dyDescent="0.2">
      <c r="X264" s="82"/>
      <c r="Y264" s="83"/>
      <c r="Z264" s="82"/>
      <c r="AA264" s="82"/>
      <c r="AB264" s="84"/>
    </row>
    <row r="265" spans="24:28" x14ac:dyDescent="0.2">
      <c r="X265" s="82"/>
      <c r="Y265" s="83"/>
      <c r="Z265" s="82"/>
      <c r="AA265" s="82"/>
      <c r="AB265" s="84"/>
    </row>
    <row r="266" spans="24:28" x14ac:dyDescent="0.2">
      <c r="X266" s="82"/>
      <c r="Y266" s="83"/>
      <c r="Z266" s="82"/>
      <c r="AA266" s="82"/>
      <c r="AB266" s="84"/>
    </row>
    <row r="267" spans="24:28" x14ac:dyDescent="0.2">
      <c r="X267" s="82"/>
      <c r="Y267" s="83"/>
      <c r="Z267" s="82"/>
      <c r="AA267" s="82"/>
      <c r="AB267" s="84"/>
    </row>
    <row r="268" spans="24:28" x14ac:dyDescent="0.2">
      <c r="X268" s="82"/>
      <c r="Y268" s="83"/>
      <c r="Z268" s="82"/>
      <c r="AA268" s="82"/>
      <c r="AB268" s="84"/>
    </row>
    <row r="269" spans="24:28" x14ac:dyDescent="0.2">
      <c r="X269" s="82"/>
      <c r="Y269" s="83"/>
      <c r="Z269" s="82"/>
      <c r="AA269" s="82"/>
      <c r="AB269" s="84"/>
    </row>
    <row r="270" spans="24:28" x14ac:dyDescent="0.2">
      <c r="X270" s="82"/>
      <c r="Y270" s="83"/>
      <c r="Z270" s="82"/>
      <c r="AA270" s="82"/>
      <c r="AB270" s="84"/>
    </row>
    <row r="271" spans="24:28" x14ac:dyDescent="0.2">
      <c r="X271" s="82"/>
      <c r="Y271" s="83"/>
      <c r="Z271" s="82"/>
      <c r="AA271" s="82"/>
      <c r="AB271" s="84"/>
    </row>
    <row r="272" spans="24:28" x14ac:dyDescent="0.2">
      <c r="X272" s="82"/>
      <c r="Y272" s="83"/>
      <c r="Z272" s="82"/>
      <c r="AA272" s="82"/>
      <c r="AB272" s="84"/>
    </row>
    <row r="273" spans="24:28" x14ac:dyDescent="0.2">
      <c r="X273" s="82"/>
      <c r="Y273" s="83"/>
      <c r="Z273" s="82"/>
      <c r="AA273" s="82"/>
      <c r="AB273" s="84"/>
    </row>
    <row r="274" spans="24:28" x14ac:dyDescent="0.2">
      <c r="X274" s="82"/>
      <c r="Y274" s="83"/>
      <c r="Z274" s="82"/>
      <c r="AA274" s="82"/>
      <c r="AB274" s="84"/>
    </row>
    <row r="275" spans="24:28" x14ac:dyDescent="0.2">
      <c r="X275" s="82"/>
      <c r="Y275" s="83"/>
      <c r="Z275" s="82"/>
      <c r="AA275" s="82"/>
      <c r="AB275" s="84"/>
    </row>
    <row r="276" spans="24:28" x14ac:dyDescent="0.2">
      <c r="X276" s="82"/>
      <c r="Y276" s="83"/>
      <c r="Z276" s="82"/>
      <c r="AA276" s="82"/>
      <c r="AB276" s="84"/>
    </row>
    <row r="277" spans="24:28" x14ac:dyDescent="0.2">
      <c r="X277" s="82"/>
      <c r="Y277" s="83"/>
      <c r="Z277" s="82"/>
      <c r="AA277" s="82"/>
      <c r="AB277" s="84"/>
    </row>
    <row r="278" spans="24:28" x14ac:dyDescent="0.2">
      <c r="X278" s="82"/>
      <c r="Y278" s="83"/>
      <c r="Z278" s="82"/>
      <c r="AA278" s="82"/>
      <c r="AB278" s="84"/>
    </row>
    <row r="279" spans="24:28" x14ac:dyDescent="0.2">
      <c r="X279" s="82"/>
      <c r="Y279" s="83"/>
      <c r="Z279" s="82"/>
      <c r="AA279" s="82"/>
      <c r="AB279" s="84"/>
    </row>
    <row r="280" spans="24:28" x14ac:dyDescent="0.2">
      <c r="X280" s="82"/>
      <c r="Y280" s="83"/>
      <c r="Z280" s="82"/>
      <c r="AA280" s="82"/>
      <c r="AB280" s="84"/>
    </row>
    <row r="281" spans="24:28" x14ac:dyDescent="0.2">
      <c r="X281" s="82"/>
      <c r="Y281" s="83"/>
      <c r="Z281" s="82"/>
      <c r="AA281" s="82"/>
      <c r="AB281" s="84"/>
    </row>
    <row r="282" spans="24:28" x14ac:dyDescent="0.2">
      <c r="X282" s="82"/>
      <c r="Y282" s="83"/>
      <c r="Z282" s="82"/>
      <c r="AA282" s="82"/>
      <c r="AB282" s="84"/>
    </row>
    <row r="283" spans="24:28" x14ac:dyDescent="0.2">
      <c r="X283" s="82"/>
      <c r="Y283" s="83"/>
      <c r="Z283" s="82"/>
      <c r="AA283" s="82"/>
      <c r="AB283" s="84"/>
    </row>
    <row r="284" spans="24:28" x14ac:dyDescent="0.2">
      <c r="X284" s="82"/>
      <c r="Y284" s="83"/>
      <c r="Z284" s="82"/>
      <c r="AA284" s="82"/>
      <c r="AB284" s="84"/>
    </row>
    <row r="285" spans="24:28" x14ac:dyDescent="0.2">
      <c r="X285" s="82"/>
      <c r="Y285" s="83"/>
      <c r="Z285" s="82"/>
      <c r="AA285" s="82"/>
      <c r="AB285" s="84"/>
    </row>
    <row r="286" spans="24:28" x14ac:dyDescent="0.2">
      <c r="X286" s="82"/>
      <c r="Y286" s="83"/>
      <c r="Z286" s="82"/>
      <c r="AA286" s="82"/>
      <c r="AB286" s="84"/>
    </row>
    <row r="287" spans="24:28" x14ac:dyDescent="0.2">
      <c r="X287" s="82"/>
      <c r="Y287" s="83"/>
      <c r="Z287" s="82"/>
      <c r="AA287" s="82"/>
      <c r="AB287" s="84"/>
    </row>
    <row r="288" spans="24:28" x14ac:dyDescent="0.2">
      <c r="Y288" s="83"/>
      <c r="Z288" s="82"/>
      <c r="AB288" s="62"/>
    </row>
    <row r="289" spans="24:28" x14ac:dyDescent="0.2">
      <c r="X289" s="82"/>
      <c r="AA289" s="82"/>
      <c r="AB289" s="84"/>
    </row>
    <row r="290" spans="24:28" x14ac:dyDescent="0.2">
      <c r="X290" s="82"/>
      <c r="Y290" s="83"/>
      <c r="Z290" s="82"/>
      <c r="AA290" s="82"/>
      <c r="AB290" s="84"/>
    </row>
    <row r="291" spans="24:28" x14ac:dyDescent="0.2">
      <c r="X291" s="82"/>
      <c r="Y291" s="83"/>
      <c r="Z291" s="82"/>
      <c r="AA291" s="82"/>
      <c r="AB291" s="84"/>
    </row>
    <row r="292" spans="24:28" x14ac:dyDescent="0.2">
      <c r="X292" s="82"/>
      <c r="Y292" s="83"/>
      <c r="Z292" s="82"/>
      <c r="AA292" s="82"/>
      <c r="AB292" s="84"/>
    </row>
    <row r="293" spans="24:28" x14ac:dyDescent="0.2">
      <c r="X293" s="82"/>
      <c r="Y293" s="83"/>
      <c r="Z293" s="82"/>
      <c r="AA293" s="82"/>
      <c r="AB293" s="84"/>
    </row>
    <row r="294" spans="24:28" x14ac:dyDescent="0.2">
      <c r="X294" s="82"/>
      <c r="Y294" s="83"/>
      <c r="Z294" s="82"/>
      <c r="AA294" s="82"/>
      <c r="AB294" s="84"/>
    </row>
    <row r="295" spans="24:28" x14ac:dyDescent="0.2">
      <c r="X295" s="82"/>
      <c r="Y295" s="83"/>
      <c r="Z295" s="82"/>
      <c r="AA295" s="82"/>
      <c r="AB295" s="84"/>
    </row>
    <row r="296" spans="24:28" x14ac:dyDescent="0.2">
      <c r="X296" s="82"/>
      <c r="Y296" s="83"/>
      <c r="Z296" s="82"/>
      <c r="AA296" s="82"/>
      <c r="AB296" s="84"/>
    </row>
    <row r="297" spans="24:28" x14ac:dyDescent="0.2">
      <c r="X297" s="82"/>
      <c r="Y297" s="83"/>
      <c r="Z297" s="82"/>
      <c r="AA297" s="82"/>
      <c r="AB297" s="84"/>
    </row>
    <row r="298" spans="24:28" x14ac:dyDescent="0.2">
      <c r="X298" s="82"/>
      <c r="Y298" s="83"/>
      <c r="Z298" s="82"/>
      <c r="AA298" s="82"/>
      <c r="AB298" s="84"/>
    </row>
    <row r="299" spans="24:28" x14ac:dyDescent="0.2">
      <c r="X299" s="82"/>
      <c r="Y299" s="83"/>
      <c r="Z299" s="82"/>
      <c r="AA299" s="82"/>
      <c r="AB299" s="84"/>
    </row>
    <row r="300" spans="24:28" x14ac:dyDescent="0.2">
      <c r="X300" s="82"/>
      <c r="Y300" s="83"/>
      <c r="Z300" s="82"/>
      <c r="AA300" s="82"/>
      <c r="AB300" s="84"/>
    </row>
    <row r="301" spans="24:28" x14ac:dyDescent="0.2">
      <c r="X301" s="82"/>
      <c r="Y301" s="83"/>
      <c r="Z301" s="82"/>
      <c r="AA301" s="82"/>
      <c r="AB301" s="84"/>
    </row>
    <row r="302" spans="24:28" x14ac:dyDescent="0.2">
      <c r="X302" s="82"/>
      <c r="Y302" s="83"/>
      <c r="Z302" s="82"/>
      <c r="AA302" s="82"/>
      <c r="AB302" s="84"/>
    </row>
    <row r="303" spans="24:28" x14ac:dyDescent="0.2">
      <c r="Y303" s="83"/>
      <c r="Z303" s="82"/>
      <c r="AB303" s="62"/>
    </row>
    <row r="304" spans="24:28" x14ac:dyDescent="0.2">
      <c r="X304" s="82"/>
      <c r="AA304" s="82"/>
      <c r="AB304" s="84"/>
    </row>
    <row r="305" spans="24:28" x14ac:dyDescent="0.2">
      <c r="X305" s="82"/>
      <c r="Y305" s="83"/>
      <c r="Z305" s="82"/>
      <c r="AA305" s="82"/>
      <c r="AB305" s="84"/>
    </row>
    <row r="306" spans="24:28" x14ac:dyDescent="0.2">
      <c r="X306" s="82"/>
      <c r="Y306" s="83"/>
      <c r="Z306" s="82"/>
      <c r="AA306" s="82"/>
      <c r="AB306" s="84"/>
    </row>
    <row r="307" spans="24:28" x14ac:dyDescent="0.2">
      <c r="X307" s="82"/>
      <c r="Y307" s="83"/>
      <c r="Z307" s="82"/>
      <c r="AA307" s="82"/>
      <c r="AB307" s="84"/>
    </row>
    <row r="308" spans="24:28" x14ac:dyDescent="0.2">
      <c r="X308" s="82"/>
      <c r="Y308" s="83"/>
      <c r="Z308" s="82"/>
      <c r="AA308" s="82"/>
      <c r="AB308" s="84"/>
    </row>
    <row r="309" spans="24:28" x14ac:dyDescent="0.2">
      <c r="X309" s="82"/>
      <c r="Y309" s="83"/>
      <c r="Z309" s="82"/>
      <c r="AA309" s="82"/>
      <c r="AB309" s="84"/>
    </row>
    <row r="310" spans="24:28" x14ac:dyDescent="0.2">
      <c r="Y310" s="83"/>
      <c r="Z310" s="82"/>
      <c r="AB310" s="62"/>
    </row>
    <row r="311" spans="24:28" x14ac:dyDescent="0.2">
      <c r="X311" s="82"/>
      <c r="AA311" s="82"/>
      <c r="AB311" s="84"/>
    </row>
    <row r="312" spans="24:28" x14ac:dyDescent="0.2">
      <c r="X312" s="82"/>
      <c r="Y312" s="83"/>
      <c r="Z312" s="82"/>
      <c r="AA312" s="82"/>
      <c r="AB312" s="84"/>
    </row>
    <row r="313" spans="24:28" x14ac:dyDescent="0.2">
      <c r="X313" s="82"/>
      <c r="Y313" s="83"/>
      <c r="Z313" s="82"/>
      <c r="AA313" s="82"/>
      <c r="AB313" s="84"/>
    </row>
    <row r="314" spans="24:28" x14ac:dyDescent="0.2">
      <c r="X314" s="82"/>
      <c r="Y314" s="83"/>
      <c r="Z314" s="82"/>
      <c r="AA314" s="82"/>
      <c r="AB314" s="84"/>
    </row>
    <row r="315" spans="24:28" x14ac:dyDescent="0.2">
      <c r="X315" s="82"/>
      <c r="Y315" s="83"/>
      <c r="Z315" s="82"/>
      <c r="AA315" s="82"/>
      <c r="AB315" s="84"/>
    </row>
    <row r="316" spans="24:28" x14ac:dyDescent="0.2">
      <c r="X316" s="82"/>
      <c r="Y316" s="83"/>
      <c r="Z316" s="82"/>
      <c r="AA316" s="82"/>
      <c r="AB316" s="84"/>
    </row>
    <row r="317" spans="24:28" x14ac:dyDescent="0.2">
      <c r="X317" s="82"/>
      <c r="Y317" s="83"/>
      <c r="Z317" s="82"/>
      <c r="AA317" s="82"/>
      <c r="AB317" s="84"/>
    </row>
    <row r="318" spans="24:28" x14ac:dyDescent="0.2">
      <c r="X318" s="82"/>
      <c r="Y318" s="83"/>
      <c r="Z318" s="82"/>
      <c r="AA318" s="82"/>
      <c r="AB318" s="84"/>
    </row>
    <row r="319" spans="24:28" x14ac:dyDescent="0.2">
      <c r="X319" s="82"/>
      <c r="Y319" s="83"/>
      <c r="Z319" s="82"/>
      <c r="AA319" s="82"/>
      <c r="AB319" s="84"/>
    </row>
    <row r="320" spans="24:28" x14ac:dyDescent="0.2">
      <c r="X320" s="82"/>
      <c r="Y320" s="83"/>
      <c r="Z320" s="82"/>
      <c r="AA320" s="82"/>
      <c r="AB320" s="84"/>
    </row>
    <row r="321" spans="24:28" x14ac:dyDescent="0.2">
      <c r="X321" s="82"/>
      <c r="Y321" s="83"/>
      <c r="Z321" s="82"/>
      <c r="AA321" s="82"/>
      <c r="AB321" s="84"/>
    </row>
    <row r="322" spans="24:28" x14ac:dyDescent="0.2">
      <c r="X322" s="82"/>
      <c r="Y322" s="83"/>
      <c r="Z322" s="82"/>
      <c r="AA322" s="82"/>
      <c r="AB322" s="84"/>
    </row>
    <row r="323" spans="24:28" x14ac:dyDescent="0.2">
      <c r="X323" s="82"/>
      <c r="Y323" s="83"/>
      <c r="Z323" s="82"/>
      <c r="AA323" s="82"/>
      <c r="AB323" s="84"/>
    </row>
    <row r="324" spans="24:28" x14ac:dyDescent="0.2">
      <c r="X324" s="82"/>
      <c r="Y324" s="83"/>
      <c r="Z324" s="82"/>
      <c r="AA324" s="82"/>
      <c r="AB324" s="84"/>
    </row>
    <row r="325" spans="24:28" x14ac:dyDescent="0.2">
      <c r="X325" s="82"/>
      <c r="Y325" s="83"/>
      <c r="Z325" s="82"/>
      <c r="AA325" s="82"/>
      <c r="AB325" s="84"/>
    </row>
    <row r="326" spans="24:28" x14ac:dyDescent="0.2">
      <c r="X326" s="82"/>
      <c r="Y326" s="83"/>
      <c r="Z326" s="82"/>
      <c r="AA326" s="82"/>
      <c r="AB326" s="84"/>
    </row>
    <row r="327" spans="24:28" x14ac:dyDescent="0.2">
      <c r="X327" s="82"/>
      <c r="Y327" s="83"/>
      <c r="Z327" s="82"/>
      <c r="AA327" s="82"/>
      <c r="AB327" s="84"/>
    </row>
    <row r="328" spans="24:28" x14ac:dyDescent="0.2">
      <c r="Y328" s="83"/>
      <c r="Z328" s="82"/>
      <c r="AB328" s="62"/>
    </row>
    <row r="329" spans="24:28" x14ac:dyDescent="0.2">
      <c r="X329" s="82"/>
      <c r="AA329" s="82"/>
      <c r="AB329" s="84"/>
    </row>
    <row r="330" spans="24:28" x14ac:dyDescent="0.2">
      <c r="X330" s="82"/>
      <c r="Y330" s="83"/>
      <c r="Z330" s="82"/>
      <c r="AA330" s="82"/>
      <c r="AB330" s="84"/>
    </row>
    <row r="331" spans="24:28" x14ac:dyDescent="0.2">
      <c r="X331" s="82"/>
      <c r="Y331" s="83"/>
      <c r="Z331" s="82"/>
      <c r="AA331" s="82"/>
      <c r="AB331" s="84"/>
    </row>
    <row r="332" spans="24:28" x14ac:dyDescent="0.2">
      <c r="X332" s="82"/>
      <c r="Y332" s="83"/>
      <c r="Z332" s="82"/>
      <c r="AA332" s="82"/>
      <c r="AB332" s="84"/>
    </row>
    <row r="333" spans="24:28" x14ac:dyDescent="0.2">
      <c r="Y333" s="83"/>
      <c r="Z333" s="82"/>
      <c r="AB333" s="62"/>
    </row>
    <row r="334" spans="24:28" x14ac:dyDescent="0.2">
      <c r="AB334" s="62"/>
    </row>
    <row r="335" spans="24:28" x14ac:dyDescent="0.2">
      <c r="AB335" s="62"/>
    </row>
    <row r="336" spans="24:28" x14ac:dyDescent="0.2">
      <c r="X336" s="82"/>
      <c r="AA336" s="82"/>
      <c r="AB336" s="84"/>
    </row>
    <row r="337" spans="24:28" x14ac:dyDescent="0.2">
      <c r="X337" s="82"/>
      <c r="Y337" s="83"/>
      <c r="Z337" s="82"/>
      <c r="AA337" s="82"/>
      <c r="AB337" s="84"/>
    </row>
    <row r="338" spans="24:28" x14ac:dyDescent="0.2">
      <c r="X338" s="82"/>
      <c r="Y338" s="83"/>
      <c r="Z338" s="82"/>
      <c r="AA338" s="82"/>
      <c r="AB338" s="84"/>
    </row>
    <row r="339" spans="24:28" x14ac:dyDescent="0.2">
      <c r="X339" s="82"/>
      <c r="Y339" s="83"/>
      <c r="Z339" s="82"/>
      <c r="AA339" s="82"/>
      <c r="AB339" s="84"/>
    </row>
    <row r="340" spans="24:28" x14ac:dyDescent="0.2">
      <c r="X340" s="82"/>
      <c r="Y340" s="83"/>
      <c r="Z340" s="82"/>
      <c r="AA340" s="82"/>
      <c r="AB340" s="84"/>
    </row>
    <row r="341" spans="24:28" x14ac:dyDescent="0.2">
      <c r="X341" s="82"/>
      <c r="Y341" s="83"/>
      <c r="Z341" s="82"/>
      <c r="AA341" s="82"/>
      <c r="AB341" s="84"/>
    </row>
    <row r="342" spans="24:28" x14ac:dyDescent="0.2">
      <c r="X342" s="82"/>
      <c r="Y342" s="83"/>
      <c r="Z342" s="82"/>
      <c r="AA342" s="82"/>
      <c r="AB342" s="84"/>
    </row>
    <row r="343" spans="24:28" x14ac:dyDescent="0.2">
      <c r="X343" s="82"/>
      <c r="Y343" s="83"/>
      <c r="Z343" s="82"/>
      <c r="AA343" s="82"/>
      <c r="AB343" s="84"/>
    </row>
    <row r="344" spans="24:28" x14ac:dyDescent="0.2">
      <c r="X344" s="82"/>
      <c r="Y344" s="83"/>
      <c r="Z344" s="82"/>
      <c r="AA344" s="82"/>
      <c r="AB344" s="84"/>
    </row>
    <row r="345" spans="24:28" x14ac:dyDescent="0.2">
      <c r="X345" s="82"/>
      <c r="Y345" s="83"/>
      <c r="Z345" s="82"/>
      <c r="AA345" s="82"/>
      <c r="AB345" s="84"/>
    </row>
    <row r="346" spans="24:28" x14ac:dyDescent="0.2">
      <c r="X346" s="82"/>
      <c r="Y346" s="83"/>
      <c r="Z346" s="82"/>
      <c r="AA346" s="82"/>
      <c r="AB346" s="84"/>
    </row>
    <row r="347" spans="24:28" x14ac:dyDescent="0.2">
      <c r="X347" s="82"/>
      <c r="Y347" s="83"/>
      <c r="Z347" s="82"/>
      <c r="AA347" s="82"/>
      <c r="AB347" s="84"/>
    </row>
    <row r="348" spans="24:28" x14ac:dyDescent="0.2">
      <c r="X348" s="82"/>
      <c r="Y348" s="83"/>
      <c r="Z348" s="82"/>
      <c r="AA348" s="82"/>
      <c r="AB348" s="84"/>
    </row>
    <row r="349" spans="24:28" x14ac:dyDescent="0.2">
      <c r="X349" s="82"/>
      <c r="Y349" s="83"/>
      <c r="Z349" s="82"/>
      <c r="AA349" s="82"/>
      <c r="AB349" s="84"/>
    </row>
    <row r="350" spans="24:28" x14ac:dyDescent="0.2">
      <c r="X350" s="82"/>
      <c r="Y350" s="83"/>
      <c r="Z350" s="82"/>
      <c r="AA350" s="82"/>
      <c r="AB350" s="84"/>
    </row>
    <row r="351" spans="24:28" x14ac:dyDescent="0.2">
      <c r="Y351" s="83"/>
      <c r="Z351" s="82"/>
      <c r="AB351" s="62"/>
    </row>
    <row r="352" spans="24:28" x14ac:dyDescent="0.2">
      <c r="X352" s="82"/>
      <c r="AA352" s="82"/>
      <c r="AB352" s="84"/>
    </row>
    <row r="353" spans="24:28" x14ac:dyDescent="0.2">
      <c r="X353" s="82"/>
      <c r="Y353" s="83"/>
      <c r="Z353" s="82"/>
      <c r="AA353" s="82"/>
      <c r="AB353" s="84"/>
    </row>
    <row r="354" spans="24:28" x14ac:dyDescent="0.2">
      <c r="Y354" s="83"/>
      <c r="Z354" s="82"/>
      <c r="AB354" s="62"/>
    </row>
    <row r="355" spans="24:28" x14ac:dyDescent="0.2">
      <c r="X355" s="82"/>
      <c r="AA355" s="82"/>
      <c r="AB355" s="84"/>
    </row>
    <row r="356" spans="24:28" x14ac:dyDescent="0.2">
      <c r="X356" s="82"/>
      <c r="Y356" s="83"/>
      <c r="Z356" s="82"/>
      <c r="AA356" s="82"/>
      <c r="AB356" s="84"/>
    </row>
    <row r="357" spans="24:28" x14ac:dyDescent="0.2">
      <c r="X357" s="82"/>
      <c r="Y357" s="83"/>
      <c r="Z357" s="82"/>
      <c r="AA357" s="82"/>
      <c r="AB357" s="84"/>
    </row>
    <row r="358" spans="24:28" x14ac:dyDescent="0.2">
      <c r="X358" s="82"/>
      <c r="Y358" s="83"/>
      <c r="Z358" s="82"/>
      <c r="AA358" s="82"/>
      <c r="AB358" s="84"/>
    </row>
    <row r="359" spans="24:28" x14ac:dyDescent="0.2">
      <c r="X359" s="82"/>
      <c r="Y359" s="83"/>
      <c r="Z359" s="82"/>
      <c r="AA359" s="82"/>
      <c r="AB359" s="84"/>
    </row>
    <row r="360" spans="24:28" x14ac:dyDescent="0.2">
      <c r="X360" s="82"/>
      <c r="Y360" s="83"/>
      <c r="Z360" s="82"/>
      <c r="AA360" s="82"/>
      <c r="AB360" s="84"/>
    </row>
    <row r="361" spans="24:28" x14ac:dyDescent="0.2">
      <c r="Y361" s="83"/>
      <c r="Z361" s="82"/>
      <c r="AB361" s="62"/>
    </row>
    <row r="362" spans="24:28" x14ac:dyDescent="0.2">
      <c r="X362" s="82"/>
      <c r="AA362" s="82"/>
      <c r="AB362" s="84"/>
    </row>
    <row r="363" spans="24:28" x14ac:dyDescent="0.2">
      <c r="X363" s="82"/>
      <c r="Y363" s="83"/>
      <c r="Z363" s="82"/>
      <c r="AA363" s="82"/>
      <c r="AB363" s="84"/>
    </row>
    <row r="364" spans="24:28" x14ac:dyDescent="0.2">
      <c r="X364" s="82"/>
      <c r="Y364" s="83"/>
      <c r="Z364" s="82"/>
      <c r="AA364" s="82"/>
      <c r="AB364" s="84"/>
    </row>
    <row r="365" spans="24:28" x14ac:dyDescent="0.2">
      <c r="X365" s="82"/>
      <c r="Y365" s="83"/>
      <c r="Z365" s="82"/>
      <c r="AA365" s="82"/>
      <c r="AB365" s="84"/>
    </row>
    <row r="366" spans="24:28" x14ac:dyDescent="0.2">
      <c r="X366" s="82"/>
      <c r="Y366" s="83"/>
      <c r="Z366" s="82"/>
      <c r="AA366" s="82"/>
      <c r="AB366" s="84"/>
    </row>
    <row r="367" spans="24:28" x14ac:dyDescent="0.2">
      <c r="X367" s="82"/>
      <c r="Y367" s="83"/>
      <c r="Z367" s="82"/>
      <c r="AA367" s="82"/>
      <c r="AB367" s="84"/>
    </row>
    <row r="368" spans="24:28" x14ac:dyDescent="0.2">
      <c r="X368" s="82"/>
      <c r="Y368" s="83"/>
      <c r="Z368" s="82"/>
      <c r="AA368" s="82"/>
      <c r="AB368" s="84"/>
    </row>
    <row r="369" spans="24:28" x14ac:dyDescent="0.2">
      <c r="X369" s="82"/>
      <c r="Y369" s="83"/>
      <c r="Z369" s="82"/>
      <c r="AA369" s="82"/>
      <c r="AB369" s="84"/>
    </row>
    <row r="370" spans="24:28" x14ac:dyDescent="0.2">
      <c r="X370" s="82"/>
      <c r="Y370" s="83"/>
      <c r="Z370" s="82"/>
      <c r="AA370" s="82"/>
      <c r="AB370" s="84"/>
    </row>
    <row r="371" spans="24:28" x14ac:dyDescent="0.2">
      <c r="X371" s="82"/>
      <c r="Y371" s="83"/>
      <c r="Z371" s="82"/>
      <c r="AA371" s="82"/>
      <c r="AB371" s="84"/>
    </row>
    <row r="372" spans="24:28" x14ac:dyDescent="0.2">
      <c r="X372" s="82"/>
      <c r="Y372" s="83"/>
      <c r="Z372" s="82"/>
      <c r="AA372" s="82"/>
      <c r="AB372" s="84"/>
    </row>
    <row r="373" spans="24:28" x14ac:dyDescent="0.2">
      <c r="X373" s="82"/>
      <c r="Y373" s="83"/>
      <c r="Z373" s="82"/>
      <c r="AA373" s="82"/>
      <c r="AB373" s="84"/>
    </row>
    <row r="374" spans="24:28" x14ac:dyDescent="0.2">
      <c r="X374" s="82"/>
      <c r="Y374" s="83"/>
      <c r="Z374" s="82"/>
      <c r="AA374" s="82"/>
      <c r="AB374" s="84"/>
    </row>
    <row r="375" spans="24:28" x14ac:dyDescent="0.2">
      <c r="Y375" s="83"/>
      <c r="Z375" s="82"/>
      <c r="AB375" s="62"/>
    </row>
    <row r="376" spans="24:28" x14ac:dyDescent="0.2">
      <c r="X376" s="82"/>
      <c r="AA376" s="82"/>
      <c r="AB376" s="84"/>
    </row>
    <row r="377" spans="24:28" x14ac:dyDescent="0.2">
      <c r="X377" s="82"/>
      <c r="Y377" s="83"/>
      <c r="Z377" s="82"/>
      <c r="AA377" s="82"/>
      <c r="AB377" s="84"/>
    </row>
    <row r="378" spans="24:28" x14ac:dyDescent="0.2">
      <c r="X378" s="82"/>
      <c r="Y378" s="83"/>
      <c r="Z378" s="82"/>
      <c r="AA378" s="82"/>
      <c r="AB378" s="84"/>
    </row>
    <row r="379" spans="24:28" x14ac:dyDescent="0.2">
      <c r="X379" s="82"/>
      <c r="Y379" s="83"/>
      <c r="Z379" s="82"/>
      <c r="AA379" s="82"/>
      <c r="AB379" s="84"/>
    </row>
    <row r="380" spans="24:28" x14ac:dyDescent="0.2">
      <c r="Y380" s="83"/>
      <c r="Z380" s="82"/>
      <c r="AB380" s="62"/>
    </row>
    <row r="381" spans="24:28" x14ac:dyDescent="0.2">
      <c r="X381" s="82"/>
      <c r="AA381" s="82"/>
      <c r="AB381" s="84"/>
    </row>
    <row r="382" spans="24:28" x14ac:dyDescent="0.2">
      <c r="X382" s="82"/>
      <c r="Y382" s="83"/>
      <c r="Z382" s="82"/>
      <c r="AA382" s="82"/>
      <c r="AB382" s="84"/>
    </row>
    <row r="383" spans="24:28" x14ac:dyDescent="0.2">
      <c r="X383" s="82"/>
      <c r="Y383" s="83"/>
      <c r="Z383" s="82"/>
      <c r="AA383" s="82"/>
      <c r="AB383" s="84"/>
    </row>
    <row r="384" spans="24:28" x14ac:dyDescent="0.2">
      <c r="X384" s="82"/>
      <c r="Y384" s="83"/>
      <c r="Z384" s="82"/>
      <c r="AA384" s="82"/>
      <c r="AB384" s="84"/>
    </row>
    <row r="385" spans="24:28" x14ac:dyDescent="0.2">
      <c r="X385" s="82"/>
      <c r="Y385" s="83"/>
      <c r="Z385" s="82"/>
      <c r="AA385" s="82"/>
      <c r="AB385" s="84"/>
    </row>
    <row r="386" spans="24:28" x14ac:dyDescent="0.2">
      <c r="X386" s="82"/>
      <c r="Y386" s="83"/>
      <c r="Z386" s="82"/>
      <c r="AA386" s="82"/>
      <c r="AB386" s="84"/>
    </row>
    <row r="387" spans="24:28" x14ac:dyDescent="0.2">
      <c r="X387" s="82"/>
      <c r="Y387" s="83"/>
      <c r="Z387" s="82"/>
      <c r="AA387" s="82"/>
      <c r="AB387" s="84"/>
    </row>
    <row r="388" spans="24:28" x14ac:dyDescent="0.2">
      <c r="X388" s="82"/>
      <c r="Y388" s="83"/>
      <c r="Z388" s="82"/>
      <c r="AA388" s="82"/>
      <c r="AB388" s="84"/>
    </row>
    <row r="389" spans="24:28" x14ac:dyDescent="0.2">
      <c r="X389" s="82"/>
      <c r="Y389" s="83"/>
      <c r="Z389" s="82"/>
      <c r="AA389" s="82"/>
      <c r="AB389" s="84"/>
    </row>
    <row r="390" spans="24:28" x14ac:dyDescent="0.2">
      <c r="X390" s="82"/>
      <c r="Y390" s="83"/>
      <c r="Z390" s="82"/>
      <c r="AA390" s="82"/>
      <c r="AB390" s="84"/>
    </row>
    <row r="391" spans="24:28" x14ac:dyDescent="0.2">
      <c r="X391" s="82"/>
      <c r="Y391" s="83"/>
      <c r="Z391" s="82"/>
      <c r="AA391" s="82"/>
      <c r="AB391" s="84"/>
    </row>
    <row r="392" spans="24:28" x14ac:dyDescent="0.2">
      <c r="X392" s="82"/>
      <c r="Y392" s="83"/>
      <c r="Z392" s="82"/>
      <c r="AA392" s="82"/>
      <c r="AB392" s="84"/>
    </row>
    <row r="393" spans="24:28" x14ac:dyDescent="0.2">
      <c r="X393" s="82"/>
      <c r="Y393" s="83"/>
      <c r="Z393" s="82"/>
      <c r="AA393" s="82"/>
      <c r="AB393" s="84"/>
    </row>
    <row r="394" spans="24:28" x14ac:dyDescent="0.2">
      <c r="X394" s="82"/>
      <c r="Y394" s="83"/>
      <c r="Z394" s="82"/>
      <c r="AA394" s="82"/>
      <c r="AB394" s="84"/>
    </row>
    <row r="395" spans="24:28" x14ac:dyDescent="0.2">
      <c r="X395" s="82"/>
      <c r="Y395" s="83"/>
      <c r="Z395" s="82"/>
      <c r="AA395" s="82"/>
      <c r="AB395" s="84"/>
    </row>
    <row r="396" spans="24:28" x14ac:dyDescent="0.2">
      <c r="X396" s="82"/>
      <c r="Y396" s="83"/>
      <c r="Z396" s="82"/>
      <c r="AA396" s="82"/>
      <c r="AB396" s="84"/>
    </row>
    <row r="397" spans="24:28" x14ac:dyDescent="0.2">
      <c r="X397" s="82"/>
      <c r="Y397" s="83"/>
      <c r="Z397" s="82"/>
      <c r="AA397" s="82"/>
      <c r="AB397" s="84"/>
    </row>
    <row r="398" spans="24:28" x14ac:dyDescent="0.2">
      <c r="X398" s="82"/>
      <c r="Y398" s="83"/>
      <c r="Z398" s="82"/>
      <c r="AA398" s="82"/>
      <c r="AB398" s="84"/>
    </row>
    <row r="399" spans="24:28" x14ac:dyDescent="0.2">
      <c r="X399" s="82"/>
      <c r="Y399" s="83"/>
      <c r="Z399" s="82"/>
      <c r="AA399" s="82"/>
      <c r="AB399" s="84"/>
    </row>
    <row r="400" spans="24:28" x14ac:dyDescent="0.2">
      <c r="X400" s="82"/>
      <c r="Y400" s="83"/>
      <c r="Z400" s="82"/>
      <c r="AA400" s="82"/>
      <c r="AB400" s="84"/>
    </row>
    <row r="401" spans="24:28" x14ac:dyDescent="0.2">
      <c r="X401" s="82"/>
      <c r="Y401" s="83"/>
      <c r="Z401" s="82"/>
      <c r="AA401" s="82"/>
      <c r="AB401" s="84"/>
    </row>
    <row r="402" spans="24:28" x14ac:dyDescent="0.2">
      <c r="X402" s="82"/>
      <c r="Y402" s="83"/>
      <c r="Z402" s="82"/>
      <c r="AA402" s="82"/>
      <c r="AB402" s="84"/>
    </row>
    <row r="403" spans="24:28" x14ac:dyDescent="0.2">
      <c r="X403" s="82"/>
      <c r="Y403" s="83"/>
      <c r="Z403" s="82"/>
      <c r="AA403" s="82"/>
      <c r="AB403" s="84"/>
    </row>
    <row r="404" spans="24:28" x14ac:dyDescent="0.2">
      <c r="X404" s="82"/>
      <c r="Y404" s="83"/>
      <c r="Z404" s="82"/>
      <c r="AA404" s="82"/>
      <c r="AB404" s="84"/>
    </row>
    <row r="405" spans="24:28" x14ac:dyDescent="0.2">
      <c r="X405" s="82"/>
      <c r="Y405" s="83"/>
      <c r="Z405" s="82"/>
      <c r="AA405" s="82"/>
      <c r="AB405" s="84"/>
    </row>
    <row r="406" spans="24:28" x14ac:dyDescent="0.2">
      <c r="Y406" s="83"/>
      <c r="Z406" s="82"/>
      <c r="AB406" s="62"/>
    </row>
    <row r="407" spans="24:28" x14ac:dyDescent="0.2">
      <c r="AB407" s="62"/>
    </row>
    <row r="408" spans="24:28" x14ac:dyDescent="0.2">
      <c r="X408" s="82"/>
      <c r="AA408" s="82"/>
      <c r="AB408" s="84"/>
    </row>
    <row r="409" spans="24:28" x14ac:dyDescent="0.2">
      <c r="X409" s="82"/>
      <c r="Y409" s="83"/>
      <c r="Z409" s="82"/>
      <c r="AA409" s="82"/>
      <c r="AB409" s="84"/>
    </row>
    <row r="410" spans="24:28" x14ac:dyDescent="0.2">
      <c r="X410" s="82"/>
      <c r="Y410" s="83"/>
      <c r="Z410" s="82"/>
      <c r="AA410" s="82"/>
      <c r="AB410" s="84"/>
    </row>
    <row r="411" spans="24:28" x14ac:dyDescent="0.2">
      <c r="Y411" s="83"/>
      <c r="Z411" s="82"/>
      <c r="AB411" s="62"/>
    </row>
    <row r="412" spans="24:28" x14ac:dyDescent="0.2">
      <c r="X412" s="82"/>
      <c r="AA412" s="82"/>
      <c r="AB412" s="84"/>
    </row>
    <row r="413" spans="24:28" x14ac:dyDescent="0.2">
      <c r="X413" s="82"/>
      <c r="Y413" s="83"/>
      <c r="Z413" s="82"/>
      <c r="AA413" s="82"/>
      <c r="AB413" s="84"/>
    </row>
    <row r="414" spans="24:28" x14ac:dyDescent="0.2">
      <c r="X414" s="82"/>
      <c r="Y414" s="83"/>
      <c r="Z414" s="82"/>
      <c r="AA414" s="82"/>
      <c r="AB414" s="84"/>
    </row>
    <row r="415" spans="24:28" x14ac:dyDescent="0.2">
      <c r="X415" s="82"/>
      <c r="Y415" s="83"/>
      <c r="Z415" s="82"/>
      <c r="AA415" s="82"/>
      <c r="AB415" s="84"/>
    </row>
    <row r="416" spans="24:28" x14ac:dyDescent="0.2">
      <c r="X416" s="82"/>
      <c r="Y416" s="83"/>
      <c r="Z416" s="82"/>
      <c r="AA416" s="82"/>
      <c r="AB416" s="84"/>
    </row>
    <row r="417" spans="24:28" x14ac:dyDescent="0.2">
      <c r="X417" s="82"/>
      <c r="Y417" s="83"/>
      <c r="Z417" s="82"/>
      <c r="AA417" s="82"/>
      <c r="AB417" s="84"/>
    </row>
    <row r="418" spans="24:28" x14ac:dyDescent="0.2">
      <c r="X418" s="82"/>
      <c r="Y418" s="83"/>
      <c r="Z418" s="82"/>
      <c r="AA418" s="82"/>
      <c r="AB418" s="84"/>
    </row>
    <row r="419" spans="24:28" x14ac:dyDescent="0.2">
      <c r="X419" s="82"/>
      <c r="Y419" s="83"/>
      <c r="Z419" s="82"/>
      <c r="AA419" s="82"/>
      <c r="AB419" s="84"/>
    </row>
    <row r="420" spans="24:28" x14ac:dyDescent="0.2">
      <c r="X420" s="82"/>
      <c r="Y420" s="83"/>
      <c r="Z420" s="82"/>
      <c r="AA420" s="82"/>
      <c r="AB420" s="84"/>
    </row>
    <row r="421" spans="24:28" x14ac:dyDescent="0.2">
      <c r="X421" s="82"/>
      <c r="Y421" s="83"/>
      <c r="Z421" s="82"/>
      <c r="AA421" s="82"/>
      <c r="AB421" s="84"/>
    </row>
    <row r="422" spans="24:28" x14ac:dyDescent="0.2">
      <c r="X422" s="82"/>
      <c r="Y422" s="83"/>
      <c r="Z422" s="82"/>
      <c r="AA422" s="82"/>
      <c r="AB422" s="84"/>
    </row>
    <row r="423" spans="24:28" x14ac:dyDescent="0.2">
      <c r="X423" s="82"/>
      <c r="Y423" s="83"/>
      <c r="Z423" s="82"/>
      <c r="AA423" s="82"/>
      <c r="AB423" s="84"/>
    </row>
    <row r="424" spans="24:28" x14ac:dyDescent="0.2">
      <c r="X424" s="82"/>
      <c r="Y424" s="83"/>
      <c r="Z424" s="82"/>
      <c r="AA424" s="82"/>
      <c r="AB424" s="84"/>
    </row>
    <row r="425" spans="24:28" x14ac:dyDescent="0.2">
      <c r="X425" s="82"/>
      <c r="Y425" s="83"/>
      <c r="Z425" s="82"/>
      <c r="AA425" s="82"/>
      <c r="AB425" s="84"/>
    </row>
    <row r="426" spans="24:28" x14ac:dyDescent="0.2">
      <c r="X426" s="82"/>
      <c r="Y426" s="83"/>
      <c r="Z426" s="82"/>
      <c r="AA426" s="82"/>
      <c r="AB426" s="84"/>
    </row>
    <row r="427" spans="24:28" x14ac:dyDescent="0.2">
      <c r="X427" s="82"/>
      <c r="Y427" s="83"/>
      <c r="Z427" s="82"/>
      <c r="AA427" s="82"/>
      <c r="AB427" s="84"/>
    </row>
    <row r="428" spans="24:28" x14ac:dyDescent="0.2">
      <c r="Y428" s="83"/>
      <c r="Z428" s="82"/>
      <c r="AB428" s="62"/>
    </row>
    <row r="429" spans="24:28" x14ac:dyDescent="0.2">
      <c r="X429" s="82"/>
      <c r="AA429" s="82"/>
      <c r="AB429" s="84"/>
    </row>
    <row r="430" spans="24:28" x14ac:dyDescent="0.2">
      <c r="X430" s="82"/>
      <c r="Y430" s="83"/>
      <c r="Z430" s="82"/>
      <c r="AA430" s="82"/>
      <c r="AB430" s="84"/>
    </row>
    <row r="431" spans="24:28" x14ac:dyDescent="0.2">
      <c r="X431" s="82"/>
      <c r="Y431" s="83"/>
      <c r="Z431" s="82"/>
      <c r="AA431" s="82"/>
      <c r="AB431" s="84"/>
    </row>
    <row r="432" spans="24:28" x14ac:dyDescent="0.2">
      <c r="X432" s="82"/>
      <c r="Y432" s="83"/>
      <c r="Z432" s="82"/>
      <c r="AA432" s="82"/>
      <c r="AB432" s="84"/>
    </row>
    <row r="433" spans="24:28" x14ac:dyDescent="0.2">
      <c r="X433" s="82"/>
      <c r="Y433" s="83"/>
      <c r="Z433" s="82"/>
      <c r="AA433" s="82"/>
      <c r="AB433" s="84"/>
    </row>
    <row r="434" spans="24:28" x14ac:dyDescent="0.2">
      <c r="X434" s="82"/>
      <c r="Y434" s="83"/>
      <c r="Z434" s="82"/>
      <c r="AA434" s="82"/>
      <c r="AB434" s="84"/>
    </row>
    <row r="435" spans="24:28" x14ac:dyDescent="0.2">
      <c r="X435" s="82"/>
      <c r="Y435" s="83"/>
      <c r="Z435" s="82"/>
      <c r="AA435" s="82"/>
      <c r="AB435" s="84"/>
    </row>
    <row r="436" spans="24:28" x14ac:dyDescent="0.2">
      <c r="X436" s="82"/>
      <c r="Y436" s="83"/>
      <c r="Z436" s="82"/>
      <c r="AA436" s="82"/>
      <c r="AB436" s="84"/>
    </row>
    <row r="437" spans="24:28" x14ac:dyDescent="0.2">
      <c r="X437" s="82"/>
      <c r="Y437" s="83"/>
      <c r="Z437" s="82"/>
      <c r="AA437" s="82"/>
      <c r="AB437" s="84"/>
    </row>
    <row r="438" spans="24:28" x14ac:dyDescent="0.2">
      <c r="X438" s="82"/>
      <c r="Y438" s="83"/>
      <c r="Z438" s="82"/>
      <c r="AA438" s="82"/>
      <c r="AB438" s="84"/>
    </row>
    <row r="439" spans="24:28" x14ac:dyDescent="0.2">
      <c r="X439" s="82"/>
      <c r="Y439" s="83"/>
      <c r="Z439" s="82"/>
      <c r="AA439" s="82"/>
      <c r="AB439" s="84"/>
    </row>
    <row r="440" spans="24:28" x14ac:dyDescent="0.2">
      <c r="X440" s="82"/>
      <c r="Y440" s="83"/>
      <c r="Z440" s="82"/>
      <c r="AA440" s="82"/>
      <c r="AB440" s="84"/>
    </row>
    <row r="441" spans="24:28" x14ac:dyDescent="0.2">
      <c r="X441" s="82"/>
      <c r="Y441" s="83"/>
      <c r="Z441" s="82"/>
      <c r="AA441" s="82"/>
      <c r="AB441" s="84"/>
    </row>
    <row r="442" spans="24:28" x14ac:dyDescent="0.2">
      <c r="X442" s="82"/>
      <c r="Y442" s="83"/>
      <c r="Z442" s="82"/>
      <c r="AA442" s="82"/>
      <c r="AB442" s="84"/>
    </row>
    <row r="443" spans="24:28" x14ac:dyDescent="0.2">
      <c r="Y443" s="83"/>
      <c r="Z443" s="82"/>
      <c r="AB443" s="62"/>
    </row>
    <row r="444" spans="24:28" x14ac:dyDescent="0.2">
      <c r="X444" s="82"/>
      <c r="AA444" s="82"/>
      <c r="AB444" s="84"/>
    </row>
    <row r="445" spans="24:28" x14ac:dyDescent="0.2">
      <c r="X445" s="82"/>
      <c r="Y445" s="83"/>
      <c r="Z445" s="82"/>
      <c r="AA445" s="82"/>
      <c r="AB445" s="84"/>
    </row>
    <row r="446" spans="24:28" x14ac:dyDescent="0.2">
      <c r="X446" s="82"/>
      <c r="Y446" s="83"/>
      <c r="Z446" s="82"/>
      <c r="AA446" s="82"/>
      <c r="AB446" s="84"/>
    </row>
    <row r="447" spans="24:28" x14ac:dyDescent="0.2">
      <c r="X447" s="82"/>
      <c r="Y447" s="83"/>
      <c r="Z447" s="82"/>
      <c r="AA447" s="82"/>
      <c r="AB447" s="84"/>
    </row>
    <row r="448" spans="24:28" x14ac:dyDescent="0.2">
      <c r="X448" s="82"/>
      <c r="Y448" s="83"/>
      <c r="Z448" s="82"/>
      <c r="AA448" s="82"/>
      <c r="AB448" s="84"/>
    </row>
    <row r="449" spans="24:28" x14ac:dyDescent="0.2">
      <c r="X449" s="82"/>
      <c r="Y449" s="83"/>
      <c r="Z449" s="82"/>
      <c r="AA449" s="82"/>
      <c r="AB449" s="84"/>
    </row>
    <row r="450" spans="24:28" x14ac:dyDescent="0.2">
      <c r="X450" s="82"/>
      <c r="Y450" s="83"/>
      <c r="Z450" s="82"/>
      <c r="AA450" s="82"/>
      <c r="AB450" s="84"/>
    </row>
    <row r="451" spans="24:28" x14ac:dyDescent="0.2">
      <c r="X451" s="82"/>
      <c r="Y451" s="83"/>
      <c r="Z451" s="82"/>
      <c r="AA451" s="82"/>
      <c r="AB451" s="84"/>
    </row>
    <row r="452" spans="24:28" x14ac:dyDescent="0.2">
      <c r="X452" s="82"/>
      <c r="Y452" s="83"/>
      <c r="Z452" s="82"/>
      <c r="AA452" s="82"/>
      <c r="AB452" s="84"/>
    </row>
    <row r="453" spans="24:28" x14ac:dyDescent="0.2">
      <c r="X453" s="82"/>
      <c r="Y453" s="83"/>
      <c r="Z453" s="82"/>
      <c r="AA453" s="82"/>
      <c r="AB453" s="84"/>
    </row>
    <row r="454" spans="24:28" x14ac:dyDescent="0.2">
      <c r="X454" s="82"/>
      <c r="Y454" s="83"/>
      <c r="Z454" s="82"/>
      <c r="AA454" s="82"/>
      <c r="AB454" s="84"/>
    </row>
    <row r="455" spans="24:28" x14ac:dyDescent="0.2">
      <c r="X455" s="82"/>
      <c r="Y455" s="83"/>
      <c r="Z455" s="82"/>
      <c r="AA455" s="82"/>
      <c r="AB455" s="84"/>
    </row>
    <row r="456" spans="24:28" x14ac:dyDescent="0.2">
      <c r="X456" s="82"/>
      <c r="Y456" s="83"/>
      <c r="Z456" s="82"/>
      <c r="AA456" s="82"/>
      <c r="AB456" s="84"/>
    </row>
    <row r="457" spans="24:28" x14ac:dyDescent="0.2">
      <c r="X457" s="82"/>
      <c r="Y457" s="83"/>
      <c r="Z457" s="82"/>
      <c r="AA457" s="82"/>
      <c r="AB457" s="84"/>
    </row>
    <row r="458" spans="24:28" x14ac:dyDescent="0.2">
      <c r="Y458" s="83"/>
      <c r="Z458" s="82"/>
      <c r="AB458" s="62"/>
    </row>
    <row r="459" spans="24:28" x14ac:dyDescent="0.2">
      <c r="X459" s="82"/>
      <c r="AA459" s="82"/>
      <c r="AB459" s="84"/>
    </row>
    <row r="460" spans="24:28" x14ac:dyDescent="0.2">
      <c r="X460" s="82"/>
      <c r="Y460" s="83"/>
      <c r="Z460" s="82"/>
      <c r="AA460" s="82"/>
      <c r="AB460" s="84"/>
    </row>
    <row r="461" spans="24:28" x14ac:dyDescent="0.2">
      <c r="X461" s="82"/>
      <c r="Y461" s="83"/>
      <c r="Z461" s="82"/>
      <c r="AA461" s="82"/>
      <c r="AB461" s="84"/>
    </row>
    <row r="462" spans="24:28" x14ac:dyDescent="0.2">
      <c r="X462" s="82"/>
      <c r="Y462" s="83"/>
      <c r="Z462" s="82"/>
      <c r="AA462" s="82"/>
      <c r="AB462" s="84"/>
    </row>
    <row r="463" spans="24:28" x14ac:dyDescent="0.2">
      <c r="X463" s="82"/>
      <c r="Y463" s="83"/>
      <c r="Z463" s="82"/>
      <c r="AA463" s="82"/>
      <c r="AB463" s="84"/>
    </row>
    <row r="464" spans="24:28" x14ac:dyDescent="0.2">
      <c r="X464" s="82"/>
      <c r="Y464" s="83"/>
      <c r="Z464" s="82"/>
      <c r="AA464" s="82"/>
      <c r="AB464" s="84"/>
    </row>
    <row r="465" spans="24:28" x14ac:dyDescent="0.2">
      <c r="X465" s="82"/>
      <c r="Y465" s="83"/>
      <c r="Z465" s="82"/>
      <c r="AA465" s="82"/>
      <c r="AB465" s="84"/>
    </row>
    <row r="466" spans="24:28" x14ac:dyDescent="0.2">
      <c r="X466" s="82"/>
      <c r="Y466" s="83"/>
      <c r="Z466" s="82"/>
      <c r="AA466" s="82"/>
      <c r="AB466" s="84"/>
    </row>
    <row r="467" spans="24:28" x14ac:dyDescent="0.2">
      <c r="X467" s="82"/>
      <c r="Y467" s="83"/>
      <c r="Z467" s="82"/>
      <c r="AA467" s="82"/>
      <c r="AB467" s="84"/>
    </row>
    <row r="468" spans="24:28" x14ac:dyDescent="0.2">
      <c r="X468" s="82"/>
      <c r="Y468" s="83"/>
      <c r="Z468" s="82"/>
      <c r="AA468" s="82"/>
      <c r="AB468" s="84"/>
    </row>
    <row r="469" spans="24:28" x14ac:dyDescent="0.2">
      <c r="X469" s="82"/>
      <c r="Y469" s="83"/>
      <c r="Z469" s="82"/>
      <c r="AA469" s="82"/>
      <c r="AB469" s="84"/>
    </row>
    <row r="470" spans="24:28" x14ac:dyDescent="0.2">
      <c r="X470" s="82"/>
      <c r="Y470" s="83"/>
      <c r="Z470" s="82"/>
      <c r="AA470" s="82"/>
      <c r="AB470" s="84"/>
    </row>
    <row r="471" spans="24:28" x14ac:dyDescent="0.2">
      <c r="X471" s="82"/>
      <c r="Y471" s="83"/>
      <c r="Z471" s="82"/>
      <c r="AA471" s="82"/>
      <c r="AB471" s="84"/>
    </row>
    <row r="472" spans="24:28" x14ac:dyDescent="0.2">
      <c r="X472" s="82"/>
      <c r="Y472" s="83"/>
      <c r="Z472" s="82"/>
      <c r="AA472" s="82"/>
      <c r="AB472" s="84"/>
    </row>
    <row r="473" spans="24:28" x14ac:dyDescent="0.2">
      <c r="X473" s="82"/>
      <c r="Y473" s="83"/>
      <c r="Z473" s="82"/>
      <c r="AA473" s="82"/>
      <c r="AB473" s="84"/>
    </row>
    <row r="474" spans="24:28" x14ac:dyDescent="0.2">
      <c r="Y474" s="83"/>
      <c r="Z474" s="82"/>
      <c r="AB474" s="62"/>
    </row>
    <row r="475" spans="24:28" x14ac:dyDescent="0.2">
      <c r="X475" s="82"/>
      <c r="AA475" s="82"/>
      <c r="AB475" s="84"/>
    </row>
    <row r="476" spans="24:28" x14ac:dyDescent="0.2">
      <c r="X476" s="82"/>
      <c r="Y476" s="83"/>
      <c r="Z476" s="82"/>
      <c r="AA476" s="82"/>
      <c r="AB476" s="84"/>
    </row>
    <row r="477" spans="24:28" x14ac:dyDescent="0.2">
      <c r="Y477" s="83"/>
      <c r="Z477" s="82"/>
      <c r="AB477" s="62"/>
    </row>
    <row r="478" spans="24:28" x14ac:dyDescent="0.2">
      <c r="X478" s="82"/>
      <c r="AA478" s="82"/>
      <c r="AB478" s="84"/>
    </row>
    <row r="479" spans="24:28" x14ac:dyDescent="0.2">
      <c r="X479" s="82"/>
      <c r="Y479" s="83"/>
      <c r="Z479" s="82"/>
      <c r="AA479" s="82"/>
      <c r="AB479" s="84"/>
    </row>
    <row r="480" spans="24:28" x14ac:dyDescent="0.2">
      <c r="X480" s="82"/>
      <c r="Y480" s="83"/>
      <c r="Z480" s="82"/>
      <c r="AA480" s="82"/>
      <c r="AB480" s="84"/>
    </row>
    <row r="481" spans="24:28" x14ac:dyDescent="0.2">
      <c r="X481" s="82"/>
      <c r="Y481" s="83"/>
      <c r="Z481" s="82"/>
      <c r="AA481" s="82"/>
      <c r="AB481" s="84"/>
    </row>
    <row r="482" spans="24:28" x14ac:dyDescent="0.2">
      <c r="X482" s="82"/>
      <c r="Y482" s="83"/>
      <c r="Z482" s="82"/>
      <c r="AA482" s="82"/>
      <c r="AB482" s="84"/>
    </row>
    <row r="483" spans="24:28" x14ac:dyDescent="0.2">
      <c r="Y483" s="83"/>
      <c r="Z483" s="82"/>
      <c r="AB483" s="62"/>
    </row>
    <row r="484" spans="24:28" x14ac:dyDescent="0.2">
      <c r="AB484" s="62"/>
    </row>
    <row r="485" spans="24:28" x14ac:dyDescent="0.2">
      <c r="X485" s="82"/>
      <c r="AA485" s="82"/>
      <c r="AB485" s="84"/>
    </row>
    <row r="486" spans="24:28" x14ac:dyDescent="0.2">
      <c r="X486" s="82"/>
      <c r="Y486" s="83"/>
      <c r="Z486" s="82"/>
      <c r="AA486" s="82"/>
      <c r="AB486" s="84"/>
    </row>
    <row r="487" spans="24:28" x14ac:dyDescent="0.2">
      <c r="X487" s="82"/>
      <c r="Y487" s="83"/>
      <c r="Z487" s="82"/>
      <c r="AA487" s="82"/>
      <c r="AB487" s="84"/>
    </row>
    <row r="488" spans="24:28" x14ac:dyDescent="0.2">
      <c r="X488" s="82"/>
      <c r="Y488" s="83"/>
      <c r="Z488" s="82"/>
      <c r="AA488" s="82"/>
      <c r="AB488" s="84"/>
    </row>
    <row r="489" spans="24:28" x14ac:dyDescent="0.2">
      <c r="Y489" s="83"/>
      <c r="Z489" s="82"/>
      <c r="AB489" s="62"/>
    </row>
    <row r="490" spans="24:28" x14ac:dyDescent="0.2">
      <c r="X490" s="82"/>
      <c r="AA490" s="82"/>
      <c r="AB490" s="84"/>
    </row>
    <row r="491" spans="24:28" x14ac:dyDescent="0.2">
      <c r="X491" s="82"/>
      <c r="Y491" s="83"/>
      <c r="Z491" s="82"/>
      <c r="AA491" s="82"/>
      <c r="AB491" s="84"/>
    </row>
    <row r="492" spans="24:28" x14ac:dyDescent="0.2">
      <c r="X492" s="82"/>
      <c r="Y492" s="83"/>
      <c r="Z492" s="82"/>
      <c r="AA492" s="82"/>
      <c r="AB492" s="84"/>
    </row>
    <row r="493" spans="24:28" x14ac:dyDescent="0.2">
      <c r="X493" s="82"/>
      <c r="Y493" s="83"/>
      <c r="Z493" s="82"/>
      <c r="AA493" s="82"/>
      <c r="AB493" s="84"/>
    </row>
    <row r="494" spans="24:28" x14ac:dyDescent="0.2">
      <c r="X494" s="82"/>
      <c r="Y494" s="83"/>
      <c r="Z494" s="82"/>
      <c r="AA494" s="82"/>
      <c r="AB494" s="84"/>
    </row>
    <row r="495" spans="24:28" x14ac:dyDescent="0.2">
      <c r="X495" s="82"/>
      <c r="Y495" s="83"/>
      <c r="Z495" s="82"/>
      <c r="AA495" s="82"/>
      <c r="AB495" s="84"/>
    </row>
    <row r="496" spans="24:28" x14ac:dyDescent="0.2">
      <c r="Y496" s="83"/>
      <c r="Z496" s="82"/>
      <c r="AB496" s="62"/>
    </row>
    <row r="497" spans="24:28" x14ac:dyDescent="0.2">
      <c r="X497" s="82"/>
      <c r="AA497" s="82"/>
      <c r="AB497" s="84"/>
    </row>
    <row r="498" spans="24:28" x14ac:dyDescent="0.2">
      <c r="Y498" s="83"/>
      <c r="Z498" s="82"/>
      <c r="AB498" s="62"/>
    </row>
    <row r="499" spans="24:28" x14ac:dyDescent="0.2">
      <c r="X499" s="82"/>
      <c r="AA499" s="82"/>
      <c r="AB499" s="84"/>
    </row>
    <row r="500" spans="24:28" x14ac:dyDescent="0.2">
      <c r="X500" s="82"/>
      <c r="Y500" s="83"/>
      <c r="Z500" s="82"/>
      <c r="AA500" s="82"/>
      <c r="AB500" s="84"/>
    </row>
    <row r="501" spans="24:28" x14ac:dyDescent="0.2">
      <c r="X501" s="82"/>
      <c r="Y501" s="83"/>
      <c r="Z501" s="82"/>
      <c r="AA501" s="82"/>
      <c r="AB501" s="84"/>
    </row>
    <row r="502" spans="24:28" x14ac:dyDescent="0.2">
      <c r="X502" s="82"/>
      <c r="Y502" s="83"/>
      <c r="Z502" s="82"/>
      <c r="AA502" s="82"/>
      <c r="AB502" s="84"/>
    </row>
    <row r="503" spans="24:28" x14ac:dyDescent="0.2">
      <c r="X503" s="82"/>
      <c r="Y503" s="83"/>
      <c r="Z503" s="82"/>
      <c r="AA503" s="82"/>
      <c r="AB503" s="84"/>
    </row>
    <row r="504" spans="24:28" x14ac:dyDescent="0.2">
      <c r="X504" s="82"/>
      <c r="Y504" s="83"/>
      <c r="Z504" s="82"/>
      <c r="AA504" s="82"/>
      <c r="AB504" s="84"/>
    </row>
    <row r="505" spans="24:28" x14ac:dyDescent="0.2">
      <c r="Y505" s="83"/>
      <c r="Z505" s="82"/>
      <c r="AB505" s="62"/>
    </row>
    <row r="506" spans="24:28" x14ac:dyDescent="0.2">
      <c r="X506" s="82"/>
      <c r="AA506" s="82"/>
      <c r="AB506" s="84"/>
    </row>
    <row r="507" spans="24:28" x14ac:dyDescent="0.2">
      <c r="X507" s="82"/>
      <c r="Y507" s="83"/>
      <c r="Z507" s="82"/>
      <c r="AA507" s="82"/>
      <c r="AB507" s="84"/>
    </row>
    <row r="508" spans="24:28" x14ac:dyDescent="0.2">
      <c r="X508" s="82"/>
      <c r="Y508" s="83"/>
      <c r="Z508" s="82"/>
      <c r="AA508" s="82"/>
      <c r="AB508" s="84"/>
    </row>
    <row r="509" spans="24:28" x14ac:dyDescent="0.2">
      <c r="X509" s="82"/>
      <c r="Y509" s="83"/>
      <c r="Z509" s="82"/>
      <c r="AA509" s="82"/>
      <c r="AB509" s="84"/>
    </row>
    <row r="510" spans="24:28" x14ac:dyDescent="0.2">
      <c r="X510" s="82"/>
      <c r="Y510" s="83"/>
      <c r="Z510" s="82"/>
      <c r="AA510" s="82"/>
      <c r="AB510" s="84"/>
    </row>
    <row r="511" spans="24:28" x14ac:dyDescent="0.2">
      <c r="X511" s="82"/>
      <c r="Y511" s="83"/>
      <c r="Z511" s="82"/>
      <c r="AA511" s="82"/>
      <c r="AB511" s="84"/>
    </row>
    <row r="512" spans="24:28" x14ac:dyDescent="0.2">
      <c r="X512" s="82"/>
      <c r="Y512" s="83"/>
      <c r="Z512" s="82"/>
      <c r="AA512" s="82"/>
      <c r="AB512" s="84"/>
    </row>
    <row r="513" spans="24:28" x14ac:dyDescent="0.2">
      <c r="X513" s="82"/>
      <c r="Y513" s="83"/>
      <c r="Z513" s="82"/>
      <c r="AA513" s="82"/>
      <c r="AB513" s="84"/>
    </row>
    <row r="514" spans="24:28" x14ac:dyDescent="0.2">
      <c r="X514" s="82"/>
      <c r="Y514" s="83"/>
      <c r="Z514" s="82"/>
      <c r="AA514" s="82"/>
      <c r="AB514" s="84"/>
    </row>
    <row r="515" spans="24:28" x14ac:dyDescent="0.2">
      <c r="X515" s="82"/>
      <c r="Y515" s="83"/>
      <c r="Z515" s="82"/>
      <c r="AA515" s="82"/>
      <c r="AB515" s="84"/>
    </row>
    <row r="516" spans="24:28" x14ac:dyDescent="0.2">
      <c r="X516" s="82"/>
      <c r="Y516" s="83"/>
      <c r="Z516" s="82"/>
      <c r="AA516" s="82"/>
      <c r="AB516" s="84"/>
    </row>
    <row r="517" spans="24:28" x14ac:dyDescent="0.2">
      <c r="X517" s="82"/>
      <c r="Y517" s="83"/>
      <c r="Z517" s="82"/>
      <c r="AA517" s="82"/>
      <c r="AB517" s="84"/>
    </row>
    <row r="518" spans="24:28" x14ac:dyDescent="0.2">
      <c r="X518" s="82"/>
      <c r="Y518" s="83"/>
      <c r="Z518" s="82"/>
      <c r="AA518" s="82"/>
      <c r="AB518" s="84"/>
    </row>
    <row r="519" spans="24:28" x14ac:dyDescent="0.2">
      <c r="X519" s="82"/>
      <c r="Y519" s="83"/>
      <c r="Z519" s="82"/>
      <c r="AA519" s="82"/>
      <c r="AB519" s="84"/>
    </row>
    <row r="520" spans="24:28" x14ac:dyDescent="0.2">
      <c r="X520" s="82"/>
      <c r="Y520" s="83"/>
      <c r="Z520" s="82"/>
      <c r="AA520" s="82"/>
      <c r="AB520" s="84"/>
    </row>
    <row r="521" spans="24:28" x14ac:dyDescent="0.2">
      <c r="X521" s="82"/>
      <c r="Y521" s="83"/>
      <c r="Z521" s="82"/>
      <c r="AA521" s="82"/>
      <c r="AB521" s="84"/>
    </row>
    <row r="522" spans="24:28" x14ac:dyDescent="0.2">
      <c r="X522" s="82"/>
      <c r="Y522" s="83"/>
      <c r="Z522" s="82"/>
      <c r="AA522" s="82"/>
      <c r="AB522" s="84"/>
    </row>
    <row r="523" spans="24:28" x14ac:dyDescent="0.2">
      <c r="X523" s="82"/>
      <c r="Y523" s="83"/>
      <c r="Z523" s="82"/>
      <c r="AA523" s="82"/>
      <c r="AB523" s="84"/>
    </row>
    <row r="524" spans="24:28" x14ac:dyDescent="0.2">
      <c r="X524" s="82"/>
      <c r="Y524" s="83"/>
      <c r="Z524" s="82"/>
      <c r="AA524" s="82"/>
      <c r="AB524" s="84"/>
    </row>
    <row r="525" spans="24:28" x14ac:dyDescent="0.2">
      <c r="X525" s="82"/>
      <c r="Y525" s="83"/>
      <c r="Z525" s="82"/>
      <c r="AA525" s="82"/>
      <c r="AB525" s="84"/>
    </row>
    <row r="526" spans="24:28" x14ac:dyDescent="0.2">
      <c r="X526" s="82"/>
      <c r="Y526" s="83"/>
      <c r="Z526" s="82"/>
      <c r="AA526" s="82"/>
      <c r="AB526" s="84"/>
    </row>
    <row r="527" spans="24:28" x14ac:dyDescent="0.2">
      <c r="X527" s="82"/>
      <c r="Y527" s="83"/>
      <c r="Z527" s="82"/>
      <c r="AA527" s="82"/>
      <c r="AB527" s="84"/>
    </row>
    <row r="528" spans="24:28" x14ac:dyDescent="0.2">
      <c r="Y528" s="83"/>
      <c r="Z528" s="82"/>
      <c r="AB528" s="62"/>
    </row>
    <row r="529" spans="24:28" x14ac:dyDescent="0.2">
      <c r="X529" s="82"/>
      <c r="AA529" s="82"/>
      <c r="AB529" s="84"/>
    </row>
    <row r="530" spans="24:28" x14ac:dyDescent="0.2">
      <c r="X530" s="82"/>
      <c r="Y530" s="83"/>
      <c r="Z530" s="82"/>
      <c r="AA530" s="82"/>
      <c r="AB530" s="84"/>
    </row>
    <row r="531" spans="24:28" x14ac:dyDescent="0.2">
      <c r="X531" s="82"/>
      <c r="Y531" s="83"/>
      <c r="Z531" s="82"/>
      <c r="AA531" s="82"/>
      <c r="AB531" s="84"/>
    </row>
    <row r="532" spans="24:28" x14ac:dyDescent="0.2">
      <c r="X532" s="82"/>
      <c r="Y532" s="83"/>
      <c r="Z532" s="82"/>
      <c r="AA532" s="82"/>
      <c r="AB532" s="84"/>
    </row>
    <row r="533" spans="24:28" x14ac:dyDescent="0.2">
      <c r="X533" s="82"/>
      <c r="Y533" s="83"/>
      <c r="Z533" s="82"/>
      <c r="AA533" s="82"/>
      <c r="AB533" s="84"/>
    </row>
    <row r="534" spans="24:28" x14ac:dyDescent="0.2">
      <c r="X534" s="82"/>
      <c r="Y534" s="83"/>
      <c r="Z534" s="82"/>
      <c r="AA534" s="82"/>
      <c r="AB534" s="84"/>
    </row>
    <row r="535" spans="24:28" x14ac:dyDescent="0.2">
      <c r="X535" s="82"/>
      <c r="Y535" s="83"/>
      <c r="Z535" s="82"/>
      <c r="AA535" s="82"/>
      <c r="AB535" s="84"/>
    </row>
    <row r="536" spans="24:28" x14ac:dyDescent="0.2">
      <c r="Y536" s="83"/>
      <c r="Z536" s="82"/>
      <c r="AB536" s="62"/>
    </row>
    <row r="537" spans="24:28" x14ac:dyDescent="0.2">
      <c r="X537" s="82"/>
      <c r="AA537" s="82"/>
      <c r="AB537" s="84"/>
    </row>
    <row r="538" spans="24:28" x14ac:dyDescent="0.2">
      <c r="X538" s="82"/>
      <c r="Y538" s="83"/>
      <c r="Z538" s="82"/>
      <c r="AA538" s="82"/>
      <c r="AB538" s="84"/>
    </row>
    <row r="539" spans="24:28" x14ac:dyDescent="0.2">
      <c r="X539" s="82"/>
      <c r="Y539" s="83"/>
      <c r="Z539" s="82"/>
      <c r="AA539" s="82"/>
      <c r="AB539" s="84"/>
    </row>
    <row r="540" spans="24:28" x14ac:dyDescent="0.2">
      <c r="X540" s="82"/>
      <c r="Y540" s="83"/>
      <c r="Z540" s="82"/>
      <c r="AA540" s="82"/>
      <c r="AB540" s="84"/>
    </row>
    <row r="541" spans="24:28" x14ac:dyDescent="0.2">
      <c r="X541" s="82"/>
      <c r="Y541" s="83"/>
      <c r="Z541" s="82"/>
      <c r="AA541" s="82"/>
      <c r="AB541" s="84"/>
    </row>
    <row r="542" spans="24:28" x14ac:dyDescent="0.2">
      <c r="X542" s="82"/>
      <c r="Y542" s="83"/>
      <c r="Z542" s="82"/>
      <c r="AA542" s="82"/>
      <c r="AB542" s="84"/>
    </row>
    <row r="543" spans="24:28" x14ac:dyDescent="0.2">
      <c r="X543" s="82"/>
      <c r="Y543" s="83"/>
      <c r="Z543" s="82"/>
      <c r="AA543" s="82"/>
      <c r="AB543" s="84"/>
    </row>
    <row r="544" spans="24:28" x14ac:dyDescent="0.2">
      <c r="X544" s="82"/>
      <c r="Y544" s="83"/>
      <c r="Z544" s="82"/>
      <c r="AA544" s="82"/>
      <c r="AB544" s="84"/>
    </row>
    <row r="545" spans="24:28" x14ac:dyDescent="0.2">
      <c r="X545" s="82"/>
      <c r="Y545" s="83"/>
      <c r="Z545" s="82"/>
      <c r="AA545" s="82"/>
      <c r="AB545" s="84"/>
    </row>
    <row r="546" spans="24:28" x14ac:dyDescent="0.2">
      <c r="X546" s="82"/>
      <c r="Y546" s="83"/>
      <c r="Z546" s="82"/>
      <c r="AA546" s="82"/>
      <c r="AB546" s="84"/>
    </row>
    <row r="547" spans="24:28" x14ac:dyDescent="0.2">
      <c r="X547" s="82"/>
      <c r="Y547" s="83"/>
      <c r="Z547" s="82"/>
      <c r="AA547" s="82"/>
      <c r="AB547" s="84"/>
    </row>
    <row r="548" spans="24:28" x14ac:dyDescent="0.2">
      <c r="X548" s="82"/>
      <c r="Y548" s="83"/>
      <c r="Z548" s="82"/>
      <c r="AA548" s="82"/>
      <c r="AB548" s="84"/>
    </row>
    <row r="549" spans="24:28" x14ac:dyDescent="0.2">
      <c r="X549" s="82"/>
      <c r="Y549" s="83"/>
      <c r="Z549" s="82"/>
      <c r="AA549" s="82"/>
      <c r="AB549" s="84"/>
    </row>
    <row r="550" spans="24:28" x14ac:dyDescent="0.2">
      <c r="X550" s="82"/>
      <c r="Y550" s="83"/>
      <c r="Z550" s="82"/>
      <c r="AA550" s="82"/>
      <c r="AB550" s="84"/>
    </row>
    <row r="551" spans="24:28" x14ac:dyDescent="0.2">
      <c r="X551" s="82"/>
      <c r="Y551" s="83"/>
      <c r="Z551" s="82"/>
      <c r="AA551" s="82"/>
      <c r="AB551" s="84"/>
    </row>
    <row r="552" spans="24:28" x14ac:dyDescent="0.2">
      <c r="X552" s="82"/>
      <c r="Y552" s="83"/>
      <c r="Z552" s="82"/>
      <c r="AA552" s="82"/>
      <c r="AB552" s="84"/>
    </row>
    <row r="553" spans="24:28" x14ac:dyDescent="0.2">
      <c r="X553" s="82"/>
      <c r="Y553" s="83"/>
      <c r="Z553" s="82"/>
      <c r="AA553" s="82"/>
      <c r="AB553" s="84"/>
    </row>
    <row r="554" spans="24:28" x14ac:dyDescent="0.2">
      <c r="X554" s="82"/>
      <c r="Y554" s="83"/>
      <c r="Z554" s="82"/>
      <c r="AA554" s="82"/>
      <c r="AB554" s="84"/>
    </row>
    <row r="555" spans="24:28" x14ac:dyDescent="0.2">
      <c r="X555" s="82"/>
      <c r="Y555" s="83"/>
      <c r="Z555" s="82"/>
      <c r="AA555" s="82"/>
      <c r="AB555" s="84"/>
    </row>
    <row r="556" spans="24:28" x14ac:dyDescent="0.2">
      <c r="X556" s="82"/>
      <c r="Y556" s="83"/>
      <c r="Z556" s="82"/>
      <c r="AA556" s="82"/>
      <c r="AB556" s="84"/>
    </row>
    <row r="557" spans="24:28" x14ac:dyDescent="0.2">
      <c r="X557" s="82"/>
      <c r="Y557" s="83"/>
      <c r="Z557" s="82"/>
      <c r="AA557" s="82"/>
      <c r="AB557" s="84"/>
    </row>
    <row r="558" spans="24:28" x14ac:dyDescent="0.2">
      <c r="X558" s="82"/>
      <c r="Y558" s="83"/>
      <c r="Z558" s="82"/>
      <c r="AA558" s="82"/>
      <c r="AB558" s="84"/>
    </row>
    <row r="559" spans="24:28" x14ac:dyDescent="0.2">
      <c r="X559" s="82"/>
      <c r="Y559" s="83"/>
      <c r="Z559" s="82"/>
      <c r="AA559" s="82"/>
      <c r="AB559" s="84"/>
    </row>
    <row r="560" spans="24:28" x14ac:dyDescent="0.2">
      <c r="X560" s="82"/>
      <c r="Y560" s="83"/>
      <c r="Z560" s="82"/>
      <c r="AA560" s="82"/>
      <c r="AB560" s="84"/>
    </row>
    <row r="561" spans="24:28" x14ac:dyDescent="0.2">
      <c r="Y561" s="83"/>
      <c r="Z561" s="82"/>
      <c r="AB561" s="62"/>
    </row>
    <row r="562" spans="24:28" x14ac:dyDescent="0.2">
      <c r="X562" s="82"/>
      <c r="AA562" s="82"/>
      <c r="AB562" s="84"/>
    </row>
    <row r="563" spans="24:28" x14ac:dyDescent="0.2">
      <c r="X563" s="82"/>
      <c r="Y563" s="83"/>
      <c r="Z563" s="82"/>
      <c r="AA563" s="82"/>
      <c r="AB563" s="84"/>
    </row>
    <row r="564" spans="24:28" x14ac:dyDescent="0.2">
      <c r="X564" s="82"/>
      <c r="Y564" s="83"/>
      <c r="Z564" s="82"/>
      <c r="AA564" s="82"/>
      <c r="AB564" s="84"/>
    </row>
    <row r="565" spans="24:28" x14ac:dyDescent="0.2">
      <c r="X565" s="82"/>
      <c r="Y565" s="83"/>
      <c r="Z565" s="82"/>
      <c r="AA565" s="82"/>
      <c r="AB565" s="84"/>
    </row>
    <row r="566" spans="24:28" x14ac:dyDescent="0.2">
      <c r="X566" s="82"/>
      <c r="Y566" s="83"/>
      <c r="Z566" s="82"/>
      <c r="AA566" s="82"/>
      <c r="AB566" s="84"/>
    </row>
    <row r="567" spans="24:28" x14ac:dyDescent="0.2">
      <c r="X567" s="82"/>
      <c r="Y567" s="83"/>
      <c r="Z567" s="82"/>
      <c r="AA567" s="82"/>
      <c r="AB567" s="84"/>
    </row>
    <row r="568" spans="24:28" x14ac:dyDescent="0.2">
      <c r="X568" s="82"/>
      <c r="Y568" s="83"/>
      <c r="Z568" s="82"/>
      <c r="AA568" s="82"/>
      <c r="AB568" s="84"/>
    </row>
    <row r="569" spans="24:28" x14ac:dyDescent="0.2">
      <c r="X569" s="82"/>
      <c r="Y569" s="83"/>
      <c r="Z569" s="82"/>
      <c r="AA569" s="82"/>
      <c r="AB569" s="84"/>
    </row>
    <row r="570" spans="24:28" x14ac:dyDescent="0.2">
      <c r="X570" s="82"/>
      <c r="Y570" s="83"/>
      <c r="Z570" s="82"/>
      <c r="AA570" s="82"/>
      <c r="AB570" s="84"/>
    </row>
    <row r="571" spans="24:28" x14ac:dyDescent="0.2">
      <c r="X571" s="82"/>
      <c r="Y571" s="83"/>
      <c r="Z571" s="82"/>
      <c r="AA571" s="82"/>
      <c r="AB571" s="84"/>
    </row>
    <row r="572" spans="24:28" x14ac:dyDescent="0.2">
      <c r="X572" s="82"/>
      <c r="Y572" s="83"/>
      <c r="Z572" s="82"/>
      <c r="AA572" s="82"/>
      <c r="AB572" s="84"/>
    </row>
    <row r="573" spans="24:28" x14ac:dyDescent="0.2">
      <c r="X573" s="82"/>
      <c r="Y573" s="83"/>
      <c r="Z573" s="82"/>
      <c r="AA573" s="82"/>
      <c r="AB573" s="84"/>
    </row>
    <row r="574" spans="24:28" x14ac:dyDescent="0.2">
      <c r="X574" s="82"/>
      <c r="Y574" s="83"/>
      <c r="Z574" s="82"/>
      <c r="AA574" s="82"/>
      <c r="AB574" s="84"/>
    </row>
    <row r="575" spans="24:28" x14ac:dyDescent="0.2">
      <c r="X575" s="82"/>
      <c r="Y575" s="83"/>
      <c r="Z575" s="82"/>
      <c r="AA575" s="82"/>
      <c r="AB575" s="84"/>
    </row>
    <row r="576" spans="24:28" x14ac:dyDescent="0.2">
      <c r="X576" s="82"/>
      <c r="Y576" s="83"/>
      <c r="Z576" s="82"/>
      <c r="AA576" s="82"/>
      <c r="AB576" s="84"/>
    </row>
    <row r="577" spans="24:28" x14ac:dyDescent="0.2">
      <c r="X577" s="82"/>
      <c r="Y577" s="83"/>
      <c r="Z577" s="82"/>
      <c r="AA577" s="82"/>
      <c r="AB577" s="84"/>
    </row>
    <row r="578" spans="24:28" x14ac:dyDescent="0.2">
      <c r="X578" s="82"/>
      <c r="Y578" s="83"/>
      <c r="Z578" s="82"/>
      <c r="AA578" s="82"/>
      <c r="AB578" s="84"/>
    </row>
    <row r="579" spans="24:28" x14ac:dyDescent="0.2">
      <c r="X579" s="82"/>
      <c r="Y579" s="83"/>
      <c r="Z579" s="82"/>
      <c r="AA579" s="82"/>
      <c r="AB579" s="84"/>
    </row>
    <row r="580" spans="24:28" x14ac:dyDescent="0.2">
      <c r="X580" s="82"/>
      <c r="Y580" s="83"/>
      <c r="Z580" s="82"/>
      <c r="AA580" s="82"/>
      <c r="AB580" s="84"/>
    </row>
    <row r="581" spans="24:28" x14ac:dyDescent="0.2">
      <c r="X581" s="82"/>
      <c r="Y581" s="83"/>
      <c r="Z581" s="82"/>
      <c r="AA581" s="82"/>
      <c r="AB581" s="84"/>
    </row>
    <row r="582" spans="24:28" x14ac:dyDescent="0.2">
      <c r="X582" s="82"/>
      <c r="Y582" s="83"/>
      <c r="Z582" s="82"/>
      <c r="AA582" s="82"/>
      <c r="AB582" s="84"/>
    </row>
    <row r="583" spans="24:28" x14ac:dyDescent="0.2">
      <c r="X583" s="82"/>
      <c r="Y583" s="83"/>
      <c r="Z583" s="82"/>
      <c r="AA583" s="82"/>
      <c r="AB583" s="84"/>
    </row>
    <row r="584" spans="24:28" x14ac:dyDescent="0.2">
      <c r="X584" s="82"/>
      <c r="Y584" s="83"/>
      <c r="Z584" s="82"/>
      <c r="AA584" s="82"/>
      <c r="AB584" s="84"/>
    </row>
    <row r="585" spans="24:28" x14ac:dyDescent="0.2">
      <c r="X585" s="82"/>
      <c r="Y585" s="83"/>
      <c r="Z585" s="82"/>
      <c r="AA585" s="82"/>
      <c r="AB585" s="84"/>
    </row>
    <row r="586" spans="24:28" x14ac:dyDescent="0.2">
      <c r="Y586" s="83"/>
      <c r="Z586" s="82"/>
      <c r="AB586" s="62"/>
    </row>
    <row r="587" spans="24:28" x14ac:dyDescent="0.2">
      <c r="X587" s="82"/>
      <c r="AA587" s="82"/>
      <c r="AB587" s="84"/>
    </row>
    <row r="588" spans="24:28" x14ac:dyDescent="0.2">
      <c r="X588" s="82"/>
      <c r="Y588" s="83"/>
      <c r="Z588" s="82"/>
      <c r="AA588" s="82"/>
      <c r="AB588" s="84"/>
    </row>
    <row r="589" spans="24:28" x14ac:dyDescent="0.2">
      <c r="X589" s="82"/>
      <c r="Y589" s="83"/>
      <c r="Z589" s="82"/>
      <c r="AA589" s="82"/>
      <c r="AB589" s="84"/>
    </row>
    <row r="590" spans="24:28" x14ac:dyDescent="0.2">
      <c r="X590" s="82"/>
      <c r="Y590" s="83"/>
      <c r="Z590" s="82"/>
      <c r="AA590" s="82"/>
      <c r="AB590" s="84"/>
    </row>
    <row r="591" spans="24:28" x14ac:dyDescent="0.2">
      <c r="X591" s="82"/>
      <c r="Y591" s="83"/>
      <c r="Z591" s="82"/>
      <c r="AA591" s="82"/>
      <c r="AB591" s="84"/>
    </row>
    <row r="592" spans="24:28" x14ac:dyDescent="0.2">
      <c r="X592" s="82"/>
      <c r="Y592" s="83"/>
      <c r="Z592" s="82"/>
      <c r="AA592" s="82"/>
      <c r="AB592" s="84"/>
    </row>
    <row r="593" spans="24:28" x14ac:dyDescent="0.2">
      <c r="X593" s="82"/>
      <c r="Y593" s="83"/>
      <c r="Z593" s="82"/>
      <c r="AA593" s="82"/>
      <c r="AB593" s="84"/>
    </row>
    <row r="594" spans="24:28" x14ac:dyDescent="0.2">
      <c r="Y594" s="83"/>
      <c r="Z594" s="82"/>
      <c r="AB594" s="62"/>
    </row>
    <row r="595" spans="24:28" x14ac:dyDescent="0.2">
      <c r="X595" s="82"/>
      <c r="AA595" s="82"/>
      <c r="AB595" s="84"/>
    </row>
    <row r="596" spans="24:28" x14ac:dyDescent="0.2">
      <c r="X596" s="82"/>
      <c r="Y596" s="83"/>
      <c r="Z596" s="82"/>
      <c r="AA596" s="82"/>
      <c r="AB596" s="84"/>
    </row>
    <row r="597" spans="24:28" x14ac:dyDescent="0.2">
      <c r="Y597" s="83"/>
      <c r="Z597" s="82"/>
      <c r="AB597" s="62"/>
    </row>
    <row r="598" spans="24:28" x14ac:dyDescent="0.2">
      <c r="X598" s="82"/>
      <c r="AA598" s="82"/>
      <c r="AB598" s="84"/>
    </row>
    <row r="599" spans="24:28" x14ac:dyDescent="0.2">
      <c r="X599" s="82"/>
      <c r="Y599" s="83"/>
      <c r="Z599" s="82"/>
      <c r="AA599" s="82"/>
      <c r="AB599" s="84"/>
    </row>
    <row r="600" spans="24:28" x14ac:dyDescent="0.2">
      <c r="X600" s="82"/>
      <c r="Y600" s="83"/>
      <c r="Z600" s="82"/>
      <c r="AA600" s="82"/>
      <c r="AB600" s="84"/>
    </row>
    <row r="601" spans="24:28" x14ac:dyDescent="0.2">
      <c r="X601" s="82"/>
      <c r="Y601" s="83"/>
      <c r="Z601" s="82"/>
      <c r="AA601" s="82"/>
      <c r="AB601" s="84"/>
    </row>
    <row r="602" spans="24:28" x14ac:dyDescent="0.2">
      <c r="X602" s="82"/>
      <c r="Y602" s="83"/>
      <c r="Z602" s="82"/>
      <c r="AA602" s="82"/>
      <c r="AB602" s="84"/>
    </row>
    <row r="603" spans="24:28" x14ac:dyDescent="0.2">
      <c r="X603" s="82"/>
      <c r="Y603" s="83"/>
      <c r="Z603" s="82"/>
      <c r="AA603" s="82"/>
      <c r="AB603" s="84"/>
    </row>
    <row r="604" spans="24:28" x14ac:dyDescent="0.2">
      <c r="X604" s="82"/>
      <c r="Y604" s="83"/>
      <c r="Z604" s="82"/>
      <c r="AA604" s="82"/>
      <c r="AB604" s="84"/>
    </row>
    <row r="605" spans="24:28" x14ac:dyDescent="0.2">
      <c r="X605" s="82"/>
      <c r="Y605" s="83"/>
      <c r="Z605" s="82"/>
      <c r="AA605" s="82"/>
      <c r="AB605" s="84"/>
    </row>
    <row r="606" spans="24:28" x14ac:dyDescent="0.2">
      <c r="X606" s="82"/>
      <c r="Y606" s="83"/>
      <c r="Z606" s="82"/>
      <c r="AA606" s="82"/>
      <c r="AB606" s="84"/>
    </row>
    <row r="607" spans="24:28" x14ac:dyDescent="0.2">
      <c r="X607" s="82"/>
      <c r="Y607" s="83"/>
      <c r="Z607" s="82"/>
      <c r="AA607" s="82"/>
      <c r="AB607" s="84"/>
    </row>
    <row r="608" spans="24:28" x14ac:dyDescent="0.2">
      <c r="X608" s="82"/>
      <c r="Y608" s="83"/>
      <c r="Z608" s="82"/>
      <c r="AA608" s="82"/>
      <c r="AB608" s="84"/>
    </row>
    <row r="609" spans="24:28" x14ac:dyDescent="0.2">
      <c r="X609" s="82"/>
      <c r="Y609" s="83"/>
      <c r="Z609" s="82"/>
      <c r="AA609" s="82"/>
      <c r="AB609" s="84"/>
    </row>
    <row r="610" spans="24:28" x14ac:dyDescent="0.2">
      <c r="X610" s="82"/>
      <c r="Y610" s="83"/>
      <c r="Z610" s="82"/>
      <c r="AA610" s="82"/>
      <c r="AB610" s="84"/>
    </row>
    <row r="611" spans="24:28" x14ac:dyDescent="0.2">
      <c r="X611" s="82"/>
      <c r="Y611" s="83"/>
      <c r="Z611" s="82"/>
      <c r="AA611" s="82"/>
      <c r="AB611" s="84"/>
    </row>
    <row r="612" spans="24:28" x14ac:dyDescent="0.2">
      <c r="X612" s="82"/>
      <c r="Y612" s="83"/>
      <c r="Z612" s="82"/>
      <c r="AA612" s="82"/>
      <c r="AB612" s="84"/>
    </row>
    <row r="613" spans="24:28" x14ac:dyDescent="0.2">
      <c r="X613" s="82"/>
      <c r="Y613" s="83"/>
      <c r="Z613" s="82"/>
      <c r="AA613" s="82"/>
      <c r="AB613" s="84"/>
    </row>
    <row r="614" spans="24:28" x14ac:dyDescent="0.2">
      <c r="X614" s="82"/>
      <c r="Y614" s="83"/>
      <c r="Z614" s="82"/>
      <c r="AA614" s="82"/>
      <c r="AB614" s="84"/>
    </row>
    <row r="615" spans="24:28" x14ac:dyDescent="0.2">
      <c r="X615" s="82"/>
      <c r="Y615" s="83"/>
      <c r="Z615" s="82"/>
      <c r="AA615" s="82"/>
      <c r="AB615" s="84"/>
    </row>
    <row r="616" spans="24:28" x14ac:dyDescent="0.2">
      <c r="Y616" s="83"/>
      <c r="Z616" s="82"/>
      <c r="AB616" s="62"/>
    </row>
    <row r="617" spans="24:28" x14ac:dyDescent="0.2">
      <c r="X617" s="82"/>
      <c r="AA617" s="82"/>
      <c r="AB617" s="84"/>
    </row>
    <row r="618" spans="24:28" x14ac:dyDescent="0.2">
      <c r="X618" s="82"/>
      <c r="Y618" s="83"/>
      <c r="Z618" s="82"/>
      <c r="AA618" s="82"/>
      <c r="AB618" s="84"/>
    </row>
    <row r="619" spans="24:28" x14ac:dyDescent="0.2">
      <c r="Y619" s="83"/>
      <c r="Z619" s="82"/>
      <c r="AB619" s="62"/>
    </row>
    <row r="620" spans="24:28" x14ac:dyDescent="0.2">
      <c r="X620" s="82"/>
      <c r="AA620" s="82"/>
      <c r="AB620" s="84"/>
    </row>
    <row r="621" spans="24:28" x14ac:dyDescent="0.2">
      <c r="X621" s="82"/>
      <c r="Y621" s="83"/>
      <c r="Z621" s="82"/>
      <c r="AA621" s="82"/>
      <c r="AB621" s="84"/>
    </row>
    <row r="622" spans="24:28" x14ac:dyDescent="0.2">
      <c r="X622" s="82"/>
      <c r="Y622" s="83"/>
      <c r="Z622" s="82"/>
      <c r="AA622" s="82"/>
      <c r="AB622" s="84"/>
    </row>
    <row r="623" spans="24:28" x14ac:dyDescent="0.2">
      <c r="X623" s="82"/>
      <c r="Y623" s="83"/>
      <c r="Z623" s="82"/>
      <c r="AA623" s="82"/>
      <c r="AB623" s="84"/>
    </row>
    <row r="624" spans="24:28" x14ac:dyDescent="0.2">
      <c r="Y624" s="83"/>
      <c r="Z624" s="82"/>
      <c r="AB624" s="62"/>
    </row>
    <row r="625" spans="24:28" x14ac:dyDescent="0.2">
      <c r="X625" s="82"/>
      <c r="AA625" s="82"/>
      <c r="AB625" s="84"/>
    </row>
    <row r="626" spans="24:28" x14ac:dyDescent="0.2">
      <c r="X626" s="82"/>
      <c r="Y626" s="83"/>
      <c r="Z626" s="82"/>
      <c r="AA626" s="82"/>
      <c r="AB626" s="84"/>
    </row>
    <row r="627" spans="24:28" x14ac:dyDescent="0.2">
      <c r="X627" s="82"/>
      <c r="Y627" s="83"/>
      <c r="Z627" s="82"/>
      <c r="AA627" s="82"/>
      <c r="AB627" s="84"/>
    </row>
    <row r="628" spans="24:28" x14ac:dyDescent="0.2">
      <c r="X628" s="82"/>
      <c r="Y628" s="83"/>
      <c r="Z628" s="82"/>
      <c r="AA628" s="82"/>
      <c r="AB628" s="84"/>
    </row>
    <row r="629" spans="24:28" x14ac:dyDescent="0.2">
      <c r="Y629" s="83"/>
      <c r="Z629" s="82"/>
      <c r="AB629" s="62"/>
    </row>
    <row r="630" spans="24:28" x14ac:dyDescent="0.2">
      <c r="X630" s="82"/>
      <c r="AA630" s="82"/>
      <c r="AB630" s="84"/>
    </row>
    <row r="631" spans="24:28" x14ac:dyDescent="0.2">
      <c r="X631" s="82"/>
      <c r="Y631" s="83"/>
      <c r="Z631" s="82"/>
      <c r="AA631" s="82"/>
      <c r="AB631" s="84"/>
    </row>
    <row r="632" spans="24:28" x14ac:dyDescent="0.2">
      <c r="Y632" s="83"/>
      <c r="Z632" s="82"/>
      <c r="AB632" s="62"/>
    </row>
    <row r="633" spans="24:28" x14ac:dyDescent="0.2">
      <c r="X633" s="82"/>
      <c r="AA633" s="82"/>
      <c r="AB633" s="84"/>
    </row>
    <row r="634" spans="24:28" x14ac:dyDescent="0.2">
      <c r="X634" s="82"/>
      <c r="Y634" s="83"/>
      <c r="Z634" s="82"/>
      <c r="AA634" s="82"/>
      <c r="AB634" s="84"/>
    </row>
    <row r="635" spans="24:28" x14ac:dyDescent="0.2">
      <c r="X635" s="82"/>
      <c r="Y635" s="83"/>
      <c r="Z635" s="82"/>
      <c r="AA635" s="82"/>
      <c r="AB635" s="84"/>
    </row>
    <row r="636" spans="24:28" x14ac:dyDescent="0.2">
      <c r="X636" s="82"/>
      <c r="Y636" s="83"/>
      <c r="Z636" s="82"/>
      <c r="AA636" s="82"/>
      <c r="AB636" s="84"/>
    </row>
    <row r="637" spans="24:28" x14ac:dyDescent="0.2">
      <c r="X637" s="82"/>
      <c r="Y637" s="83"/>
      <c r="Z637" s="82"/>
      <c r="AA637" s="82"/>
      <c r="AB637" s="84"/>
    </row>
    <row r="638" spans="24:28" x14ac:dyDescent="0.2">
      <c r="X638" s="82"/>
      <c r="Y638" s="83"/>
      <c r="Z638" s="82"/>
      <c r="AA638" s="82"/>
      <c r="AB638" s="84"/>
    </row>
    <row r="639" spans="24:28" x14ac:dyDescent="0.2">
      <c r="X639" s="82"/>
      <c r="Y639" s="83"/>
      <c r="Z639" s="82"/>
      <c r="AA639" s="82"/>
      <c r="AB639" s="84"/>
    </row>
    <row r="640" spans="24:28" x14ac:dyDescent="0.2">
      <c r="X640" s="82"/>
      <c r="Y640" s="83"/>
      <c r="Z640" s="82"/>
      <c r="AA640" s="82"/>
      <c r="AB640" s="84"/>
    </row>
    <row r="641" spans="24:28" x14ac:dyDescent="0.2">
      <c r="X641" s="82"/>
      <c r="Y641" s="83"/>
      <c r="Z641" s="82"/>
      <c r="AA641" s="82"/>
      <c r="AB641" s="84"/>
    </row>
    <row r="642" spans="24:28" x14ac:dyDescent="0.2">
      <c r="X642" s="82"/>
      <c r="Y642" s="83"/>
      <c r="Z642" s="82"/>
      <c r="AA642" s="82"/>
      <c r="AB642" s="84"/>
    </row>
    <row r="643" spans="24:28" x14ac:dyDescent="0.2">
      <c r="X643" s="82"/>
      <c r="Y643" s="83"/>
      <c r="Z643" s="82"/>
      <c r="AA643" s="82"/>
      <c r="AB643" s="84"/>
    </row>
    <row r="644" spans="24:28" x14ac:dyDescent="0.2">
      <c r="X644" s="82"/>
      <c r="Y644" s="83"/>
      <c r="Z644" s="82"/>
      <c r="AA644" s="82"/>
      <c r="AB644" s="84"/>
    </row>
    <row r="645" spans="24:28" x14ac:dyDescent="0.2">
      <c r="X645" s="82"/>
      <c r="Y645" s="83"/>
      <c r="Z645" s="82"/>
      <c r="AA645" s="82"/>
      <c r="AB645" s="84"/>
    </row>
    <row r="646" spans="24:28" x14ac:dyDescent="0.2">
      <c r="X646" s="82"/>
      <c r="Y646" s="83"/>
      <c r="Z646" s="82"/>
      <c r="AA646" s="82"/>
      <c r="AB646" s="84"/>
    </row>
    <row r="647" spans="24:28" x14ac:dyDescent="0.2">
      <c r="X647" s="82"/>
      <c r="Y647" s="83"/>
      <c r="Z647" s="82"/>
      <c r="AA647" s="82"/>
      <c r="AB647" s="84"/>
    </row>
    <row r="648" spans="24:28" x14ac:dyDescent="0.2">
      <c r="X648" s="82"/>
      <c r="Y648" s="83"/>
      <c r="Z648" s="82"/>
      <c r="AA648" s="82"/>
      <c r="AB648" s="84"/>
    </row>
    <row r="649" spans="24:28" x14ac:dyDescent="0.2">
      <c r="Y649" s="83"/>
      <c r="Z649" s="82"/>
      <c r="AB649" s="62"/>
    </row>
    <row r="650" spans="24:28" x14ac:dyDescent="0.2">
      <c r="X650" s="82"/>
      <c r="AA650" s="82"/>
      <c r="AB650" s="84"/>
    </row>
    <row r="651" spans="24:28" x14ac:dyDescent="0.2">
      <c r="X651" s="82"/>
      <c r="Y651" s="83"/>
      <c r="Z651" s="82"/>
      <c r="AA651" s="82"/>
      <c r="AB651" s="84"/>
    </row>
    <row r="652" spans="24:28" x14ac:dyDescent="0.2">
      <c r="X652" s="82"/>
      <c r="Y652" s="83"/>
      <c r="Z652" s="82"/>
      <c r="AA652" s="82"/>
      <c r="AB652" s="84"/>
    </row>
    <row r="653" spans="24:28" x14ac:dyDescent="0.2">
      <c r="X653" s="82"/>
      <c r="Y653" s="83"/>
      <c r="Z653" s="82"/>
      <c r="AA653" s="82"/>
      <c r="AB653" s="84"/>
    </row>
    <row r="654" spans="24:28" x14ac:dyDescent="0.2">
      <c r="Y654" s="83"/>
      <c r="Z654" s="82"/>
      <c r="AB654" s="62"/>
    </row>
    <row r="655" spans="24:28" x14ac:dyDescent="0.2">
      <c r="X655" s="82"/>
      <c r="AA655" s="82"/>
      <c r="AB655" s="84"/>
    </row>
    <row r="656" spans="24:28" x14ac:dyDescent="0.2">
      <c r="X656" s="82"/>
      <c r="Y656" s="83"/>
      <c r="Z656" s="82"/>
      <c r="AA656" s="82"/>
      <c r="AB656" s="84"/>
    </row>
    <row r="657" spans="24:28" x14ac:dyDescent="0.2">
      <c r="X657" s="82"/>
      <c r="Y657" s="83"/>
      <c r="Z657" s="82"/>
      <c r="AA657" s="82"/>
      <c r="AB657" s="84"/>
    </row>
    <row r="658" spans="24:28" x14ac:dyDescent="0.2">
      <c r="X658" s="82"/>
      <c r="Y658" s="83"/>
      <c r="Z658" s="82"/>
      <c r="AA658" s="82"/>
      <c r="AB658" s="84"/>
    </row>
    <row r="659" spans="24:28" x14ac:dyDescent="0.2">
      <c r="X659" s="82"/>
      <c r="Y659" s="83"/>
      <c r="Z659" s="82"/>
      <c r="AA659" s="82"/>
      <c r="AB659" s="84"/>
    </row>
    <row r="660" spans="24:28" x14ac:dyDescent="0.2">
      <c r="X660" s="82"/>
      <c r="Y660" s="83"/>
      <c r="Z660" s="82"/>
      <c r="AA660" s="82"/>
      <c r="AB660" s="84"/>
    </row>
    <row r="661" spans="24:28" x14ac:dyDescent="0.2">
      <c r="X661" s="82"/>
      <c r="Y661" s="83"/>
      <c r="Z661" s="82"/>
      <c r="AA661" s="82"/>
      <c r="AB661" s="84"/>
    </row>
    <row r="662" spans="24:28" x14ac:dyDescent="0.2">
      <c r="X662" s="82"/>
      <c r="Y662" s="83"/>
      <c r="Z662" s="82"/>
      <c r="AA662" s="82"/>
      <c r="AB662" s="84"/>
    </row>
    <row r="663" spans="24:28" x14ac:dyDescent="0.2">
      <c r="Y663" s="83"/>
      <c r="Z663" s="82"/>
      <c r="AB663" s="62"/>
    </row>
    <row r="664" spans="24:28" x14ac:dyDescent="0.2">
      <c r="X664" s="82"/>
      <c r="AA664" s="82"/>
      <c r="AB664" s="84"/>
    </row>
    <row r="665" spans="24:28" x14ac:dyDescent="0.2">
      <c r="X665" s="82"/>
      <c r="Y665" s="83"/>
      <c r="Z665" s="82"/>
      <c r="AA665" s="82"/>
      <c r="AB665" s="84"/>
    </row>
    <row r="666" spans="24:28" x14ac:dyDescent="0.2">
      <c r="X666" s="82"/>
      <c r="Y666" s="83"/>
      <c r="Z666" s="82"/>
      <c r="AA666" s="82"/>
      <c r="AB666" s="84"/>
    </row>
    <row r="667" spans="24:28" x14ac:dyDescent="0.2">
      <c r="X667" s="82"/>
      <c r="Y667" s="83"/>
      <c r="Z667" s="82"/>
      <c r="AA667" s="82"/>
      <c r="AB667" s="84"/>
    </row>
    <row r="668" spans="24:28" x14ac:dyDescent="0.2">
      <c r="X668" s="82"/>
      <c r="Y668" s="83"/>
      <c r="Z668" s="82"/>
      <c r="AA668" s="82"/>
      <c r="AB668" s="84"/>
    </row>
    <row r="669" spans="24:28" x14ac:dyDescent="0.2">
      <c r="X669" s="82"/>
      <c r="Y669" s="83"/>
      <c r="Z669" s="82"/>
      <c r="AA669" s="82"/>
      <c r="AB669" s="84"/>
    </row>
    <row r="670" spans="24:28" x14ac:dyDescent="0.2">
      <c r="X670" s="82"/>
      <c r="Y670" s="83"/>
      <c r="Z670" s="82"/>
      <c r="AA670" s="82"/>
      <c r="AB670" s="84"/>
    </row>
    <row r="671" spans="24:28" x14ac:dyDescent="0.2">
      <c r="X671" s="82"/>
      <c r="Y671" s="83"/>
      <c r="Z671" s="82"/>
      <c r="AA671" s="82"/>
      <c r="AB671" s="84"/>
    </row>
    <row r="672" spans="24:28" x14ac:dyDescent="0.2">
      <c r="X672" s="82"/>
      <c r="Y672" s="83"/>
      <c r="Z672" s="82"/>
      <c r="AA672" s="82"/>
      <c r="AB672" s="84"/>
    </row>
    <row r="673" spans="24:28" x14ac:dyDescent="0.2">
      <c r="X673" s="82"/>
      <c r="Y673" s="83"/>
      <c r="Z673" s="82"/>
      <c r="AA673" s="82"/>
      <c r="AB673" s="84"/>
    </row>
    <row r="674" spans="24:28" x14ac:dyDescent="0.2">
      <c r="X674" s="82"/>
      <c r="Y674" s="83"/>
      <c r="Z674" s="82"/>
      <c r="AA674" s="82"/>
      <c r="AB674" s="84"/>
    </row>
    <row r="675" spans="24:28" x14ac:dyDescent="0.2">
      <c r="X675" s="82"/>
      <c r="Y675" s="83"/>
      <c r="Z675" s="82"/>
      <c r="AA675" s="82"/>
      <c r="AB675" s="84"/>
    </row>
    <row r="676" spans="24:28" x14ac:dyDescent="0.2">
      <c r="X676" s="82"/>
      <c r="Y676" s="83"/>
      <c r="Z676" s="82"/>
      <c r="AA676" s="82"/>
      <c r="AB676" s="84"/>
    </row>
    <row r="677" spans="24:28" x14ac:dyDescent="0.2">
      <c r="X677" s="82"/>
      <c r="Y677" s="83"/>
      <c r="Z677" s="82"/>
      <c r="AA677" s="82"/>
      <c r="AB677" s="84"/>
    </row>
    <row r="678" spans="24:28" x14ac:dyDescent="0.2">
      <c r="Y678" s="83"/>
      <c r="Z678" s="82"/>
      <c r="AB678" s="62"/>
    </row>
    <row r="679" spans="24:28" x14ac:dyDescent="0.2">
      <c r="X679" s="82"/>
      <c r="AA679" s="82"/>
      <c r="AB679" s="84"/>
    </row>
    <row r="680" spans="24:28" x14ac:dyDescent="0.2">
      <c r="X680" s="82"/>
      <c r="Y680" s="83"/>
      <c r="Z680" s="82"/>
      <c r="AA680" s="82"/>
      <c r="AB680" s="84"/>
    </row>
    <row r="681" spans="24:28" x14ac:dyDescent="0.2">
      <c r="X681" s="82"/>
      <c r="Y681" s="83"/>
      <c r="Z681" s="82"/>
      <c r="AA681" s="82"/>
      <c r="AB681" s="84"/>
    </row>
    <row r="682" spans="24:28" x14ac:dyDescent="0.2">
      <c r="X682" s="82"/>
      <c r="Y682" s="83"/>
      <c r="Z682" s="82"/>
      <c r="AA682" s="82"/>
      <c r="AB682" s="84"/>
    </row>
    <row r="683" spans="24:28" x14ac:dyDescent="0.2">
      <c r="X683" s="82"/>
      <c r="Y683" s="83"/>
      <c r="Z683" s="82"/>
      <c r="AA683" s="82"/>
      <c r="AB683" s="84"/>
    </row>
    <row r="684" spans="24:28" x14ac:dyDescent="0.2">
      <c r="Y684" s="83"/>
      <c r="Z684" s="82"/>
      <c r="AB684" s="62"/>
    </row>
    <row r="685" spans="24:28" x14ac:dyDescent="0.2">
      <c r="X685" s="82"/>
      <c r="AA685" s="82"/>
      <c r="AB685" s="84"/>
    </row>
    <row r="686" spans="24:28" x14ac:dyDescent="0.2">
      <c r="X686" s="82"/>
      <c r="Y686" s="83"/>
      <c r="Z686" s="82"/>
      <c r="AA686" s="82"/>
      <c r="AB686" s="84"/>
    </row>
    <row r="687" spans="24:28" x14ac:dyDescent="0.2">
      <c r="X687" s="82"/>
      <c r="Y687" s="83"/>
      <c r="Z687" s="82"/>
      <c r="AA687" s="82"/>
      <c r="AB687" s="84"/>
    </row>
    <row r="688" spans="24:28" x14ac:dyDescent="0.2">
      <c r="X688" s="82"/>
      <c r="Y688" s="83"/>
      <c r="Z688" s="82"/>
      <c r="AA688" s="82"/>
      <c r="AB688" s="84"/>
    </row>
    <row r="689" spans="24:28" x14ac:dyDescent="0.2">
      <c r="X689" s="82"/>
      <c r="Y689" s="83"/>
      <c r="Z689" s="82"/>
      <c r="AA689" s="82"/>
      <c r="AB689" s="84"/>
    </row>
    <row r="690" spans="24:28" x14ac:dyDescent="0.2">
      <c r="X690" s="82"/>
      <c r="Y690" s="83"/>
      <c r="Z690" s="82"/>
      <c r="AA690" s="82"/>
      <c r="AB690" s="84"/>
    </row>
    <row r="691" spans="24:28" x14ac:dyDescent="0.2">
      <c r="X691" s="82"/>
      <c r="Y691" s="83"/>
      <c r="Z691" s="82"/>
      <c r="AA691" s="82"/>
      <c r="AB691" s="84"/>
    </row>
    <row r="692" spans="24:28" x14ac:dyDescent="0.2">
      <c r="X692" s="82"/>
      <c r="Y692" s="83"/>
      <c r="Z692" s="82"/>
      <c r="AA692" s="82"/>
      <c r="AB692" s="84"/>
    </row>
    <row r="693" spans="24:28" x14ac:dyDescent="0.2">
      <c r="Y693" s="83"/>
      <c r="Z693" s="82"/>
      <c r="AB693" s="62"/>
    </row>
    <row r="694" spans="24:28" x14ac:dyDescent="0.2">
      <c r="X694" s="82"/>
      <c r="AA694" s="82"/>
      <c r="AB694" s="84"/>
    </row>
    <row r="695" spans="24:28" x14ac:dyDescent="0.2">
      <c r="X695" s="82"/>
      <c r="Y695" s="83"/>
      <c r="Z695" s="82"/>
      <c r="AA695" s="82"/>
      <c r="AB695" s="84"/>
    </row>
    <row r="696" spans="24:28" x14ac:dyDescent="0.2">
      <c r="X696" s="82"/>
      <c r="Y696" s="83"/>
      <c r="Z696" s="82"/>
      <c r="AA696" s="82"/>
      <c r="AB696" s="84"/>
    </row>
    <row r="697" spans="24:28" x14ac:dyDescent="0.2">
      <c r="X697" s="82"/>
      <c r="Y697" s="83"/>
      <c r="Z697" s="82"/>
      <c r="AA697" s="82"/>
      <c r="AB697" s="84"/>
    </row>
    <row r="698" spans="24:28" x14ac:dyDescent="0.2">
      <c r="X698" s="82"/>
      <c r="Y698" s="83"/>
      <c r="Z698" s="82"/>
      <c r="AA698" s="82"/>
      <c r="AB698" s="84"/>
    </row>
    <row r="699" spans="24:28" x14ac:dyDescent="0.2">
      <c r="Y699" s="83"/>
      <c r="Z699" s="82"/>
      <c r="AB699" s="62"/>
    </row>
    <row r="700" spans="24:28" x14ac:dyDescent="0.2">
      <c r="X700" s="82"/>
      <c r="AA700" s="82"/>
      <c r="AB700" s="84"/>
    </row>
    <row r="701" spans="24:28" x14ac:dyDescent="0.2">
      <c r="X701" s="82"/>
      <c r="Y701" s="83"/>
      <c r="Z701" s="82"/>
      <c r="AA701" s="82"/>
      <c r="AB701" s="84"/>
    </row>
    <row r="702" spans="24:28" x14ac:dyDescent="0.2">
      <c r="X702" s="82"/>
      <c r="Y702" s="83"/>
      <c r="Z702" s="82"/>
      <c r="AA702" s="82"/>
      <c r="AB702" s="84"/>
    </row>
    <row r="703" spans="24:28" x14ac:dyDescent="0.2">
      <c r="X703" s="82"/>
      <c r="Y703" s="83"/>
      <c r="Z703" s="82"/>
      <c r="AA703" s="82"/>
      <c r="AB703" s="84"/>
    </row>
    <row r="704" spans="24:28" x14ac:dyDescent="0.2">
      <c r="X704" s="82"/>
      <c r="Y704" s="83"/>
      <c r="Z704" s="82"/>
      <c r="AA704" s="82"/>
      <c r="AB704" s="84"/>
    </row>
    <row r="705" spans="24:28" x14ac:dyDescent="0.2">
      <c r="Y705" s="83"/>
      <c r="Z705" s="82"/>
      <c r="AB705" s="62"/>
    </row>
    <row r="706" spans="24:28" x14ac:dyDescent="0.2">
      <c r="X706" s="82"/>
      <c r="AA706" s="82"/>
      <c r="AB706" s="84"/>
    </row>
    <row r="707" spans="24:28" x14ac:dyDescent="0.2">
      <c r="X707" s="82"/>
      <c r="Y707" s="83"/>
      <c r="Z707" s="82"/>
      <c r="AA707" s="82"/>
      <c r="AB707" s="84"/>
    </row>
    <row r="708" spans="24:28" x14ac:dyDescent="0.2">
      <c r="X708" s="82"/>
      <c r="Y708" s="83"/>
      <c r="Z708" s="82"/>
      <c r="AA708" s="82"/>
      <c r="AB708" s="84"/>
    </row>
    <row r="709" spans="24:28" x14ac:dyDescent="0.2">
      <c r="X709" s="82"/>
      <c r="Y709" s="83"/>
      <c r="Z709" s="82"/>
      <c r="AA709" s="82"/>
      <c r="AB709" s="84"/>
    </row>
    <row r="710" spans="24:28" x14ac:dyDescent="0.2">
      <c r="X710" s="82"/>
      <c r="Y710" s="83"/>
      <c r="Z710" s="82"/>
      <c r="AA710" s="82"/>
      <c r="AB710" s="84"/>
    </row>
    <row r="711" spans="24:28" x14ac:dyDescent="0.2">
      <c r="X711" s="82"/>
      <c r="Y711" s="83"/>
      <c r="Z711" s="82"/>
      <c r="AA711" s="82"/>
      <c r="AB711" s="84"/>
    </row>
    <row r="712" spans="24:28" x14ac:dyDescent="0.2">
      <c r="Y712" s="83"/>
      <c r="Z712" s="82"/>
      <c r="AB712" s="62"/>
    </row>
    <row r="713" spans="24:28" x14ac:dyDescent="0.2">
      <c r="X713" s="82"/>
      <c r="AA713" s="82"/>
      <c r="AB713" s="84"/>
    </row>
    <row r="714" spans="24:28" x14ac:dyDescent="0.2">
      <c r="X714" s="82"/>
      <c r="Y714" s="83"/>
      <c r="Z714" s="82"/>
      <c r="AA714" s="82"/>
      <c r="AB714" s="84"/>
    </row>
    <row r="715" spans="24:28" x14ac:dyDescent="0.2">
      <c r="X715" s="82"/>
      <c r="Y715" s="83"/>
      <c r="Z715" s="82"/>
      <c r="AA715" s="82"/>
      <c r="AB715" s="84"/>
    </row>
    <row r="716" spans="24:28" x14ac:dyDescent="0.2">
      <c r="X716" s="82"/>
      <c r="Y716" s="83"/>
      <c r="Z716" s="82"/>
      <c r="AA716" s="82"/>
      <c r="AB716" s="84"/>
    </row>
    <row r="717" spans="24:28" x14ac:dyDescent="0.2">
      <c r="X717" s="82"/>
      <c r="Y717" s="83"/>
      <c r="Z717" s="82"/>
      <c r="AA717" s="82"/>
      <c r="AB717" s="84"/>
    </row>
    <row r="718" spans="24:28" x14ac:dyDescent="0.2">
      <c r="X718" s="82"/>
      <c r="Y718" s="83"/>
      <c r="Z718" s="82"/>
      <c r="AA718" s="82"/>
      <c r="AB718" s="84"/>
    </row>
    <row r="719" spans="24:28" x14ac:dyDescent="0.2">
      <c r="X719" s="82"/>
      <c r="Y719" s="83"/>
      <c r="Z719" s="82"/>
      <c r="AA719" s="82"/>
      <c r="AB719" s="84"/>
    </row>
    <row r="720" spans="24:28" x14ac:dyDescent="0.2">
      <c r="X720" s="82"/>
      <c r="Y720" s="83"/>
      <c r="Z720" s="82"/>
      <c r="AA720" s="82"/>
      <c r="AB720" s="84"/>
    </row>
    <row r="721" spans="24:28" x14ac:dyDescent="0.2">
      <c r="X721" s="82"/>
      <c r="Y721" s="83"/>
      <c r="Z721" s="82"/>
      <c r="AA721" s="82"/>
      <c r="AB721" s="84"/>
    </row>
    <row r="722" spans="24:28" x14ac:dyDescent="0.2">
      <c r="X722" s="82"/>
      <c r="Y722" s="83"/>
      <c r="Z722" s="82"/>
      <c r="AA722" s="82"/>
      <c r="AB722" s="84"/>
    </row>
    <row r="723" spans="24:28" x14ac:dyDescent="0.2">
      <c r="X723" s="82"/>
      <c r="Y723" s="83"/>
      <c r="Z723" s="82"/>
      <c r="AA723" s="82"/>
      <c r="AB723" s="84"/>
    </row>
    <row r="724" spans="24:28" x14ac:dyDescent="0.2">
      <c r="X724" s="82"/>
      <c r="Y724" s="83"/>
      <c r="Z724" s="82"/>
      <c r="AA724" s="82"/>
      <c r="AB724" s="84"/>
    </row>
    <row r="725" spans="24:28" x14ac:dyDescent="0.2">
      <c r="X725" s="82"/>
      <c r="Y725" s="83"/>
      <c r="Z725" s="82"/>
      <c r="AA725" s="82"/>
      <c r="AB725" s="84"/>
    </row>
    <row r="726" spans="24:28" x14ac:dyDescent="0.2">
      <c r="X726" s="82"/>
      <c r="Y726" s="83"/>
      <c r="Z726" s="82"/>
      <c r="AA726" s="82"/>
      <c r="AB726" s="84"/>
    </row>
    <row r="727" spans="24:28" x14ac:dyDescent="0.2">
      <c r="X727" s="82"/>
      <c r="Y727" s="83"/>
      <c r="Z727" s="82"/>
      <c r="AA727" s="82"/>
      <c r="AB727" s="84"/>
    </row>
    <row r="728" spans="24:28" x14ac:dyDescent="0.2">
      <c r="X728" s="82"/>
      <c r="Y728" s="83"/>
      <c r="Z728" s="82"/>
      <c r="AA728" s="82"/>
      <c r="AB728" s="84"/>
    </row>
    <row r="729" spans="24:28" x14ac:dyDescent="0.2">
      <c r="X729" s="82"/>
      <c r="Y729" s="83"/>
      <c r="Z729" s="82"/>
      <c r="AA729" s="82"/>
      <c r="AB729" s="84"/>
    </row>
    <row r="730" spans="24:28" x14ac:dyDescent="0.2">
      <c r="X730" s="82"/>
      <c r="Y730" s="83"/>
      <c r="Z730" s="82"/>
      <c r="AA730" s="82"/>
      <c r="AB730" s="84"/>
    </row>
    <row r="731" spans="24:28" x14ac:dyDescent="0.2">
      <c r="X731" s="82"/>
      <c r="Y731" s="83"/>
      <c r="Z731" s="82"/>
      <c r="AA731" s="82"/>
      <c r="AB731" s="84"/>
    </row>
    <row r="732" spans="24:28" x14ac:dyDescent="0.2">
      <c r="X732" s="82"/>
      <c r="Y732" s="83"/>
      <c r="Z732" s="82"/>
      <c r="AA732" s="82"/>
      <c r="AB732" s="84"/>
    </row>
    <row r="733" spans="24:28" x14ac:dyDescent="0.2">
      <c r="X733" s="82"/>
      <c r="Y733" s="83"/>
      <c r="Z733" s="82"/>
      <c r="AA733" s="82"/>
      <c r="AB733" s="84"/>
    </row>
    <row r="734" spans="24:28" x14ac:dyDescent="0.2">
      <c r="Y734" s="83"/>
      <c r="Z734" s="82"/>
      <c r="AB734" s="62"/>
    </row>
    <row r="735" spans="24:28" x14ac:dyDescent="0.2">
      <c r="X735" s="82"/>
      <c r="AA735" s="82"/>
      <c r="AB735" s="84"/>
    </row>
    <row r="736" spans="24:28" x14ac:dyDescent="0.2">
      <c r="X736" s="82"/>
      <c r="Y736" s="83"/>
      <c r="Z736" s="82"/>
      <c r="AA736" s="82"/>
      <c r="AB736" s="84"/>
    </row>
    <row r="737" spans="24:28" x14ac:dyDescent="0.2">
      <c r="X737" s="82"/>
      <c r="Y737" s="83"/>
      <c r="Z737" s="82"/>
      <c r="AA737" s="82"/>
      <c r="AB737" s="84"/>
    </row>
    <row r="738" spans="24:28" x14ac:dyDescent="0.2">
      <c r="X738" s="82"/>
      <c r="Y738" s="83"/>
      <c r="Z738" s="82"/>
      <c r="AA738" s="82"/>
      <c r="AB738" s="84"/>
    </row>
    <row r="739" spans="24:28" x14ac:dyDescent="0.2">
      <c r="X739" s="82"/>
      <c r="Y739" s="83"/>
      <c r="Z739" s="82"/>
      <c r="AA739" s="82"/>
      <c r="AB739" s="84"/>
    </row>
    <row r="740" spans="24:28" x14ac:dyDescent="0.2">
      <c r="X740" s="82"/>
      <c r="Y740" s="83"/>
      <c r="Z740" s="82"/>
      <c r="AA740" s="82"/>
      <c r="AB740" s="84"/>
    </row>
    <row r="741" spans="24:28" x14ac:dyDescent="0.2">
      <c r="X741" s="82"/>
      <c r="Y741" s="83"/>
      <c r="Z741" s="82"/>
      <c r="AA741" s="82"/>
      <c r="AB741" s="84"/>
    </row>
    <row r="742" spans="24:28" x14ac:dyDescent="0.2">
      <c r="X742" s="82"/>
      <c r="Y742" s="83"/>
      <c r="Z742" s="82"/>
      <c r="AA742" s="82"/>
      <c r="AB742" s="84"/>
    </row>
    <row r="743" spans="24:28" x14ac:dyDescent="0.2">
      <c r="X743" s="82"/>
      <c r="Y743" s="83"/>
      <c r="Z743" s="82"/>
      <c r="AA743" s="82"/>
      <c r="AB743" s="84"/>
    </row>
    <row r="744" spans="24:28" x14ac:dyDescent="0.2">
      <c r="Y744" s="83"/>
      <c r="Z744" s="82"/>
      <c r="AB744" s="62"/>
    </row>
    <row r="745" spans="24:28" x14ac:dyDescent="0.2">
      <c r="X745" s="82"/>
      <c r="AA745" s="82"/>
      <c r="AB745" s="84"/>
    </row>
    <row r="746" spans="24:28" x14ac:dyDescent="0.2">
      <c r="X746" s="82"/>
      <c r="Y746" s="83"/>
      <c r="Z746" s="82"/>
      <c r="AA746" s="82"/>
      <c r="AB746" s="84"/>
    </row>
    <row r="747" spans="24:28" x14ac:dyDescent="0.2">
      <c r="X747" s="82"/>
      <c r="Y747" s="83"/>
      <c r="Z747" s="82"/>
      <c r="AA747" s="82"/>
      <c r="AB747" s="84"/>
    </row>
    <row r="748" spans="24:28" x14ac:dyDescent="0.2">
      <c r="X748" s="82"/>
      <c r="Y748" s="83"/>
      <c r="Z748" s="82"/>
      <c r="AA748" s="82"/>
      <c r="AB748" s="84"/>
    </row>
    <row r="749" spans="24:28" x14ac:dyDescent="0.2">
      <c r="X749" s="82"/>
      <c r="Y749" s="83"/>
      <c r="Z749" s="82"/>
      <c r="AA749" s="82"/>
      <c r="AB749" s="84"/>
    </row>
    <row r="750" spans="24:28" x14ac:dyDescent="0.2">
      <c r="X750" s="82"/>
      <c r="Y750" s="83"/>
      <c r="Z750" s="82"/>
      <c r="AA750" s="82"/>
      <c r="AB750" s="84"/>
    </row>
    <row r="751" spans="24:28" x14ac:dyDescent="0.2">
      <c r="X751" s="82"/>
      <c r="Y751" s="83"/>
      <c r="Z751" s="82"/>
      <c r="AA751" s="82"/>
      <c r="AB751" s="84"/>
    </row>
    <row r="752" spans="24:28" x14ac:dyDescent="0.2">
      <c r="X752" s="82"/>
      <c r="Y752" s="83"/>
      <c r="Z752" s="82"/>
      <c r="AA752" s="82"/>
      <c r="AB752" s="84"/>
    </row>
    <row r="753" spans="24:28" x14ac:dyDescent="0.2">
      <c r="X753" s="82"/>
      <c r="Y753" s="83"/>
      <c r="Z753" s="82"/>
      <c r="AA753" s="82"/>
      <c r="AB753" s="84"/>
    </row>
    <row r="754" spans="24:28" x14ac:dyDescent="0.2">
      <c r="X754" s="82"/>
      <c r="Y754" s="83"/>
      <c r="Z754" s="82"/>
      <c r="AA754" s="82"/>
      <c r="AB754" s="84"/>
    </row>
    <row r="755" spans="24:28" x14ac:dyDescent="0.2">
      <c r="X755" s="82"/>
      <c r="Y755" s="83"/>
      <c r="Z755" s="82"/>
      <c r="AA755" s="82"/>
      <c r="AB755" s="84"/>
    </row>
    <row r="756" spans="24:28" x14ac:dyDescent="0.2">
      <c r="X756" s="82"/>
      <c r="Y756" s="83"/>
      <c r="Z756" s="82"/>
      <c r="AA756" s="82"/>
      <c r="AB756" s="84"/>
    </row>
    <row r="757" spans="24:28" x14ac:dyDescent="0.2">
      <c r="X757" s="82"/>
      <c r="Y757" s="83"/>
      <c r="Z757" s="82"/>
      <c r="AA757" s="82"/>
      <c r="AB757" s="84"/>
    </row>
    <row r="758" spans="24:28" x14ac:dyDescent="0.2">
      <c r="X758" s="82"/>
      <c r="Y758" s="83"/>
      <c r="Z758" s="82"/>
      <c r="AA758" s="82"/>
      <c r="AB758" s="84"/>
    </row>
    <row r="759" spans="24:28" x14ac:dyDescent="0.2">
      <c r="X759" s="82"/>
      <c r="Y759" s="83"/>
      <c r="Z759" s="82"/>
      <c r="AA759" s="82"/>
      <c r="AB759" s="84"/>
    </row>
    <row r="760" spans="24:28" x14ac:dyDescent="0.2">
      <c r="X760" s="82"/>
      <c r="Y760" s="83"/>
      <c r="Z760" s="82"/>
      <c r="AA760" s="82"/>
      <c r="AB760" s="84"/>
    </row>
    <row r="761" spans="24:28" x14ac:dyDescent="0.2">
      <c r="X761" s="82"/>
      <c r="Y761" s="83"/>
      <c r="Z761" s="82"/>
      <c r="AA761" s="82"/>
      <c r="AB761" s="84"/>
    </row>
    <row r="762" spans="24:28" x14ac:dyDescent="0.2">
      <c r="X762" s="82"/>
      <c r="Y762" s="83"/>
      <c r="Z762" s="82"/>
      <c r="AA762" s="82"/>
      <c r="AB762" s="84"/>
    </row>
    <row r="763" spans="24:28" x14ac:dyDescent="0.2">
      <c r="X763" s="82"/>
      <c r="Y763" s="83"/>
      <c r="Z763" s="82"/>
      <c r="AA763" s="82"/>
      <c r="AB763" s="84"/>
    </row>
    <row r="764" spans="24:28" x14ac:dyDescent="0.2">
      <c r="X764" s="82"/>
      <c r="Y764" s="83"/>
      <c r="Z764" s="82"/>
      <c r="AA764" s="82"/>
      <c r="AB764" s="84"/>
    </row>
    <row r="765" spans="24:28" x14ac:dyDescent="0.2">
      <c r="X765" s="82"/>
      <c r="Y765" s="83"/>
      <c r="Z765" s="82"/>
      <c r="AA765" s="82"/>
      <c r="AB765" s="84"/>
    </row>
    <row r="766" spans="24:28" x14ac:dyDescent="0.2">
      <c r="X766" s="82"/>
      <c r="Y766" s="83"/>
      <c r="Z766" s="82"/>
      <c r="AA766" s="82"/>
      <c r="AB766" s="84"/>
    </row>
    <row r="767" spans="24:28" x14ac:dyDescent="0.2">
      <c r="X767" s="82"/>
      <c r="Y767" s="83"/>
      <c r="Z767" s="82"/>
      <c r="AA767" s="82"/>
      <c r="AB767" s="84"/>
    </row>
    <row r="768" spans="24:28" x14ac:dyDescent="0.2">
      <c r="X768" s="82"/>
      <c r="Y768" s="83"/>
      <c r="Z768" s="82"/>
      <c r="AA768" s="82"/>
      <c r="AB768" s="84"/>
    </row>
    <row r="769" spans="24:28" x14ac:dyDescent="0.2">
      <c r="X769" s="82"/>
      <c r="Y769" s="83"/>
      <c r="Z769" s="82"/>
      <c r="AA769" s="82"/>
      <c r="AB769" s="84"/>
    </row>
    <row r="770" spans="24:28" x14ac:dyDescent="0.2">
      <c r="X770" s="82"/>
      <c r="Y770" s="83"/>
      <c r="Z770" s="82"/>
      <c r="AA770" s="82"/>
      <c r="AB770" s="84"/>
    </row>
    <row r="771" spans="24:28" x14ac:dyDescent="0.2">
      <c r="X771" s="82"/>
      <c r="Y771" s="83"/>
      <c r="Z771" s="82"/>
      <c r="AA771" s="82"/>
      <c r="AB771" s="84"/>
    </row>
    <row r="772" spans="24:28" x14ac:dyDescent="0.2">
      <c r="X772" s="82"/>
      <c r="Y772" s="83"/>
      <c r="Z772" s="82"/>
      <c r="AA772" s="82"/>
      <c r="AB772" s="84"/>
    </row>
    <row r="773" spans="24:28" x14ac:dyDescent="0.2">
      <c r="X773" s="82"/>
      <c r="Y773" s="83"/>
      <c r="Z773" s="82"/>
      <c r="AA773" s="82"/>
      <c r="AB773" s="84"/>
    </row>
    <row r="774" spans="24:28" x14ac:dyDescent="0.2">
      <c r="X774" s="82"/>
      <c r="Y774" s="83"/>
      <c r="Z774" s="82"/>
      <c r="AA774" s="82"/>
      <c r="AB774" s="84"/>
    </row>
    <row r="775" spans="24:28" x14ac:dyDescent="0.2">
      <c r="X775" s="82"/>
      <c r="Y775" s="83"/>
      <c r="Z775" s="82"/>
      <c r="AA775" s="82"/>
      <c r="AB775" s="84"/>
    </row>
    <row r="776" spans="24:28" x14ac:dyDescent="0.2">
      <c r="X776" s="82"/>
      <c r="Y776" s="83"/>
      <c r="Z776" s="82"/>
      <c r="AA776" s="82"/>
      <c r="AB776" s="84"/>
    </row>
    <row r="777" spans="24:28" x14ac:dyDescent="0.2">
      <c r="X777" s="82"/>
      <c r="Y777" s="83"/>
      <c r="Z777" s="82"/>
      <c r="AA777" s="82"/>
      <c r="AB777" s="84"/>
    </row>
    <row r="778" spans="24:28" x14ac:dyDescent="0.2">
      <c r="X778" s="82"/>
      <c r="Y778" s="83"/>
      <c r="Z778" s="82"/>
      <c r="AA778" s="82"/>
      <c r="AB778" s="84"/>
    </row>
    <row r="779" spans="24:28" x14ac:dyDescent="0.2">
      <c r="X779" s="82"/>
      <c r="Y779" s="83"/>
      <c r="Z779" s="82"/>
      <c r="AA779" s="82"/>
      <c r="AB779" s="84"/>
    </row>
    <row r="780" spans="24:28" x14ac:dyDescent="0.2">
      <c r="X780" s="82"/>
      <c r="Y780" s="83"/>
      <c r="Z780" s="82"/>
      <c r="AA780" s="82"/>
      <c r="AB780" s="84"/>
    </row>
    <row r="781" spans="24:28" x14ac:dyDescent="0.2">
      <c r="X781" s="82"/>
      <c r="Y781" s="83"/>
      <c r="Z781" s="82"/>
      <c r="AA781" s="82"/>
      <c r="AB781" s="84"/>
    </row>
    <row r="782" spans="24:28" x14ac:dyDescent="0.2">
      <c r="X782" s="82"/>
      <c r="Y782" s="83"/>
      <c r="Z782" s="82"/>
      <c r="AA782" s="82"/>
      <c r="AB782" s="84"/>
    </row>
    <row r="783" spans="24:28" x14ac:dyDescent="0.2">
      <c r="X783" s="82"/>
      <c r="Y783" s="83"/>
      <c r="Z783" s="82"/>
      <c r="AA783" s="82"/>
      <c r="AB783" s="84"/>
    </row>
    <row r="784" spans="24:28" x14ac:dyDescent="0.2">
      <c r="X784" s="82"/>
      <c r="Y784" s="83"/>
      <c r="Z784" s="82"/>
      <c r="AA784" s="82"/>
      <c r="AB784" s="84"/>
    </row>
    <row r="785" spans="24:28" x14ac:dyDescent="0.2">
      <c r="X785" s="82"/>
      <c r="Y785" s="83"/>
      <c r="Z785" s="82"/>
      <c r="AA785" s="82"/>
      <c r="AB785" s="84"/>
    </row>
    <row r="786" spans="24:28" x14ac:dyDescent="0.2">
      <c r="X786" s="82"/>
      <c r="Y786" s="83"/>
      <c r="Z786" s="82"/>
      <c r="AA786" s="82"/>
      <c r="AB786" s="84"/>
    </row>
    <row r="787" spans="24:28" x14ac:dyDescent="0.2">
      <c r="X787" s="82"/>
      <c r="Y787" s="83"/>
      <c r="Z787" s="82"/>
      <c r="AA787" s="82"/>
      <c r="AB787" s="84"/>
    </row>
    <row r="788" spans="24:28" x14ac:dyDescent="0.2">
      <c r="Y788" s="83"/>
      <c r="Z788" s="82"/>
      <c r="AB788" s="62"/>
    </row>
    <row r="789" spans="24:28" x14ac:dyDescent="0.2">
      <c r="X789" s="82"/>
      <c r="AA789" s="82"/>
      <c r="AB789" s="84"/>
    </row>
    <row r="790" spans="24:28" x14ac:dyDescent="0.2">
      <c r="Y790" s="83"/>
      <c r="Z790" s="82"/>
      <c r="AB790" s="62"/>
    </row>
    <row r="791" spans="24:28" x14ac:dyDescent="0.2">
      <c r="X791" s="82"/>
      <c r="AA791" s="82"/>
      <c r="AB791" s="84"/>
    </row>
    <row r="792" spans="24:28" x14ac:dyDescent="0.2">
      <c r="X792" s="82"/>
      <c r="Y792" s="83"/>
      <c r="Z792" s="82"/>
      <c r="AA792" s="82"/>
      <c r="AB792" s="84"/>
    </row>
    <row r="793" spans="24:28" x14ac:dyDescent="0.2">
      <c r="Y793" s="83"/>
      <c r="Z793" s="82"/>
      <c r="AB793" s="62"/>
    </row>
    <row r="794" spans="24:28" x14ac:dyDescent="0.2">
      <c r="X794" s="82"/>
      <c r="AA794" s="82"/>
      <c r="AB794" s="84"/>
    </row>
    <row r="795" spans="24:28" x14ac:dyDescent="0.2">
      <c r="X795" s="82"/>
      <c r="Y795" s="83"/>
      <c r="Z795" s="82"/>
      <c r="AA795" s="82"/>
      <c r="AB795" s="84"/>
    </row>
    <row r="796" spans="24:28" x14ac:dyDescent="0.2">
      <c r="X796" s="82"/>
      <c r="Y796" s="83"/>
      <c r="Z796" s="82"/>
      <c r="AA796" s="82"/>
      <c r="AB796" s="84"/>
    </row>
    <row r="797" spans="24:28" x14ac:dyDescent="0.2">
      <c r="X797" s="82"/>
      <c r="Y797" s="83"/>
      <c r="Z797" s="82"/>
      <c r="AA797" s="82"/>
      <c r="AB797" s="84"/>
    </row>
    <row r="798" spans="24:28" x14ac:dyDescent="0.2">
      <c r="X798" s="82"/>
      <c r="Y798" s="83"/>
      <c r="Z798" s="82"/>
      <c r="AA798" s="82"/>
      <c r="AB798" s="84"/>
    </row>
    <row r="799" spans="24:28" x14ac:dyDescent="0.2">
      <c r="X799" s="82"/>
      <c r="Y799" s="83"/>
      <c r="Z799" s="82"/>
      <c r="AA799" s="82"/>
      <c r="AB799" s="84"/>
    </row>
    <row r="800" spans="24:28" x14ac:dyDescent="0.2">
      <c r="X800" s="82"/>
      <c r="Y800" s="83"/>
      <c r="Z800" s="82"/>
      <c r="AA800" s="82"/>
      <c r="AB800" s="84"/>
    </row>
    <row r="801" spans="24:28" x14ac:dyDescent="0.2">
      <c r="X801" s="82"/>
      <c r="Y801" s="83"/>
      <c r="Z801" s="82"/>
      <c r="AA801" s="82"/>
      <c r="AB801" s="84"/>
    </row>
    <row r="802" spans="24:28" x14ac:dyDescent="0.2">
      <c r="Y802" s="83"/>
      <c r="Z802" s="82"/>
      <c r="AB802" s="62"/>
    </row>
    <row r="803" spans="24:28" x14ac:dyDescent="0.2">
      <c r="X803" s="82"/>
      <c r="AA803" s="82"/>
      <c r="AB803" s="84"/>
    </row>
    <row r="804" spans="24:28" x14ac:dyDescent="0.2">
      <c r="X804" s="82"/>
      <c r="Y804" s="83"/>
      <c r="Z804" s="82"/>
      <c r="AA804" s="82"/>
      <c r="AB804" s="84"/>
    </row>
    <row r="805" spans="24:28" x14ac:dyDescent="0.2">
      <c r="X805" s="82"/>
      <c r="Y805" s="83"/>
      <c r="Z805" s="82"/>
      <c r="AA805" s="82"/>
      <c r="AB805" s="84"/>
    </row>
    <row r="806" spans="24:28" x14ac:dyDescent="0.2">
      <c r="X806" s="82"/>
      <c r="Y806" s="83"/>
      <c r="Z806" s="82"/>
      <c r="AA806" s="82"/>
      <c r="AB806" s="84"/>
    </row>
    <row r="807" spans="24:28" x14ac:dyDescent="0.2">
      <c r="X807" s="82"/>
      <c r="Y807" s="83"/>
      <c r="Z807" s="82"/>
      <c r="AA807" s="82"/>
      <c r="AB807" s="84"/>
    </row>
    <row r="808" spans="24:28" x14ac:dyDescent="0.2">
      <c r="X808" s="82"/>
      <c r="Y808" s="83"/>
      <c r="Z808" s="82"/>
      <c r="AA808" s="82"/>
      <c r="AB808" s="84"/>
    </row>
    <row r="809" spans="24:28" x14ac:dyDescent="0.2">
      <c r="X809" s="82"/>
      <c r="Y809" s="83"/>
      <c r="Z809" s="82"/>
      <c r="AA809" s="82"/>
      <c r="AB809" s="84"/>
    </row>
    <row r="810" spans="24:28" x14ac:dyDescent="0.2">
      <c r="X810" s="82"/>
      <c r="Y810" s="83"/>
      <c r="Z810" s="82"/>
      <c r="AA810" s="82"/>
      <c r="AB810" s="84"/>
    </row>
    <row r="811" spans="24:28" x14ac:dyDescent="0.2">
      <c r="X811" s="82"/>
      <c r="Y811" s="83"/>
      <c r="Z811" s="82"/>
      <c r="AA811" s="82"/>
      <c r="AB811" s="84"/>
    </row>
    <row r="812" spans="24:28" x14ac:dyDescent="0.2">
      <c r="X812" s="82"/>
      <c r="Y812" s="83"/>
      <c r="Z812" s="82"/>
      <c r="AA812" s="82"/>
      <c r="AB812" s="84"/>
    </row>
    <row r="813" spans="24:28" x14ac:dyDescent="0.2">
      <c r="X813" s="82"/>
      <c r="Y813" s="83"/>
      <c r="Z813" s="82"/>
      <c r="AA813" s="82"/>
      <c r="AB813" s="84"/>
    </row>
    <row r="814" spans="24:28" x14ac:dyDescent="0.2">
      <c r="Y814" s="83"/>
      <c r="Z814" s="82"/>
      <c r="AB814" s="62"/>
    </row>
    <row r="815" spans="24:28" x14ac:dyDescent="0.2">
      <c r="AB815" s="62"/>
    </row>
    <row r="816" spans="24:28" x14ac:dyDescent="0.2">
      <c r="X816" s="82"/>
      <c r="AA816" s="82"/>
      <c r="AB816" s="84"/>
    </row>
    <row r="817" spans="24:28" x14ac:dyDescent="0.2">
      <c r="X817" s="82"/>
      <c r="Y817" s="83"/>
      <c r="Z817" s="82"/>
      <c r="AA817" s="82"/>
      <c r="AB817" s="84"/>
    </row>
    <row r="818" spans="24:28" x14ac:dyDescent="0.2">
      <c r="X818" s="82"/>
      <c r="Y818" s="83"/>
      <c r="Z818" s="82"/>
      <c r="AA818" s="82"/>
      <c r="AB818" s="84"/>
    </row>
    <row r="819" spans="24:28" x14ac:dyDescent="0.2">
      <c r="X819" s="82"/>
      <c r="Y819" s="83"/>
      <c r="Z819" s="82"/>
      <c r="AA819" s="82"/>
      <c r="AB819" s="84"/>
    </row>
    <row r="820" spans="24:28" x14ac:dyDescent="0.2">
      <c r="Y820" s="83"/>
      <c r="Z820" s="82"/>
      <c r="AB820" s="62"/>
    </row>
    <row r="821" spans="24:28" x14ac:dyDescent="0.2">
      <c r="X821" s="82"/>
      <c r="AA821" s="82"/>
      <c r="AB821" s="84"/>
    </row>
    <row r="822" spans="24:28" x14ac:dyDescent="0.2">
      <c r="X822" s="82"/>
      <c r="Y822" s="83"/>
      <c r="Z822" s="82"/>
      <c r="AA822" s="82"/>
      <c r="AB822" s="84"/>
    </row>
    <row r="823" spans="24:28" x14ac:dyDescent="0.2">
      <c r="X823" s="82"/>
      <c r="Y823" s="83"/>
      <c r="Z823" s="82"/>
      <c r="AA823" s="82"/>
      <c r="AB823" s="84"/>
    </row>
    <row r="824" spans="24:28" x14ac:dyDescent="0.2">
      <c r="Y824" s="83"/>
      <c r="Z824" s="82"/>
      <c r="AB824" s="62"/>
    </row>
    <row r="825" spans="24:28" x14ac:dyDescent="0.2">
      <c r="X825" s="82"/>
      <c r="AA825" s="82"/>
      <c r="AB825" s="84"/>
    </row>
    <row r="826" spans="24:28" x14ac:dyDescent="0.2">
      <c r="X826" s="82"/>
      <c r="Y826" s="83"/>
      <c r="Z826" s="82"/>
      <c r="AA826" s="82"/>
      <c r="AB826" s="84"/>
    </row>
    <row r="827" spans="24:28" x14ac:dyDescent="0.2">
      <c r="X827" s="82"/>
      <c r="Y827" s="83"/>
      <c r="Z827" s="82"/>
      <c r="AA827" s="82"/>
      <c r="AB827" s="84"/>
    </row>
    <row r="828" spans="24:28" x14ac:dyDescent="0.2">
      <c r="X828" s="82"/>
      <c r="Y828" s="83"/>
      <c r="Z828" s="82"/>
      <c r="AA828" s="82"/>
      <c r="AB828" s="84"/>
    </row>
    <row r="829" spans="24:28" x14ac:dyDescent="0.2">
      <c r="X829" s="82"/>
      <c r="Y829" s="83"/>
      <c r="Z829" s="82"/>
      <c r="AA829" s="82"/>
      <c r="AB829" s="84"/>
    </row>
    <row r="830" spans="24:28" x14ac:dyDescent="0.2">
      <c r="X830" s="82"/>
      <c r="Y830" s="83"/>
      <c r="Z830" s="82"/>
      <c r="AA830" s="82"/>
      <c r="AB830" s="84"/>
    </row>
    <row r="831" spans="24:28" x14ac:dyDescent="0.2">
      <c r="X831" s="82"/>
      <c r="Y831" s="83"/>
      <c r="Z831" s="82"/>
      <c r="AA831" s="82"/>
      <c r="AB831" s="84"/>
    </row>
    <row r="832" spans="24:28" x14ac:dyDescent="0.2">
      <c r="X832" s="82"/>
      <c r="Y832" s="83"/>
      <c r="Z832" s="82"/>
      <c r="AA832" s="82"/>
      <c r="AB832" s="84"/>
    </row>
    <row r="833" spans="24:28" x14ac:dyDescent="0.2">
      <c r="X833" s="82"/>
      <c r="Y833" s="83"/>
      <c r="Z833" s="82"/>
      <c r="AA833" s="82"/>
      <c r="AB833" s="84"/>
    </row>
    <row r="834" spans="24:28" x14ac:dyDescent="0.2">
      <c r="X834" s="82"/>
      <c r="Y834" s="83"/>
      <c r="Z834" s="82"/>
      <c r="AA834" s="82"/>
      <c r="AB834" s="84"/>
    </row>
    <row r="835" spans="24:28" x14ac:dyDescent="0.2">
      <c r="X835" s="82"/>
      <c r="Y835" s="83"/>
      <c r="Z835" s="82"/>
      <c r="AA835" s="82"/>
      <c r="AB835" s="84"/>
    </row>
    <row r="836" spans="24:28" x14ac:dyDescent="0.2">
      <c r="X836" s="82"/>
      <c r="Y836" s="83"/>
      <c r="Z836" s="82"/>
      <c r="AA836" s="82"/>
      <c r="AB836" s="84"/>
    </row>
    <row r="837" spans="24:28" x14ac:dyDescent="0.2">
      <c r="X837" s="82"/>
      <c r="Y837" s="83"/>
      <c r="Z837" s="82"/>
      <c r="AA837" s="82"/>
      <c r="AB837" s="84"/>
    </row>
    <row r="838" spans="24:28" x14ac:dyDescent="0.2">
      <c r="X838" s="82"/>
      <c r="Y838" s="83"/>
      <c r="Z838" s="82"/>
      <c r="AA838" s="82"/>
      <c r="AB838" s="84"/>
    </row>
    <row r="839" spans="24:28" x14ac:dyDescent="0.2">
      <c r="X839" s="82"/>
      <c r="Y839" s="83"/>
      <c r="Z839" s="82"/>
      <c r="AA839" s="82"/>
      <c r="AB839" s="84"/>
    </row>
    <row r="840" spans="24:28" x14ac:dyDescent="0.2">
      <c r="Y840" s="83"/>
      <c r="Z840" s="82"/>
      <c r="AB840" s="62"/>
    </row>
    <row r="841" spans="24:28" x14ac:dyDescent="0.2">
      <c r="X841" s="82"/>
      <c r="AA841" s="82"/>
      <c r="AB841" s="84"/>
    </row>
    <row r="842" spans="24:28" x14ac:dyDescent="0.2">
      <c r="X842" s="82"/>
      <c r="Y842" s="83"/>
      <c r="Z842" s="82"/>
      <c r="AA842" s="82"/>
      <c r="AB842" s="84"/>
    </row>
    <row r="843" spans="24:28" x14ac:dyDescent="0.2">
      <c r="X843" s="82"/>
      <c r="Y843" s="83"/>
      <c r="Z843" s="82"/>
      <c r="AA843" s="82"/>
      <c r="AB843" s="84"/>
    </row>
    <row r="844" spans="24:28" x14ac:dyDescent="0.2">
      <c r="X844" s="82"/>
      <c r="Y844" s="83"/>
      <c r="Z844" s="82"/>
      <c r="AA844" s="82"/>
      <c r="AB844" s="84"/>
    </row>
    <row r="845" spans="24:28" x14ac:dyDescent="0.2">
      <c r="X845" s="82"/>
      <c r="Y845" s="83"/>
      <c r="Z845" s="82"/>
      <c r="AA845" s="82"/>
      <c r="AB845" s="84"/>
    </row>
    <row r="846" spans="24:28" x14ac:dyDescent="0.2">
      <c r="Y846" s="83"/>
      <c r="Z846" s="82"/>
      <c r="AB846" s="62"/>
    </row>
    <row r="847" spans="24:28" x14ac:dyDescent="0.2">
      <c r="X847" s="82"/>
      <c r="AA847" s="82"/>
      <c r="AB847" s="84"/>
    </row>
    <row r="848" spans="24:28" x14ac:dyDescent="0.2">
      <c r="X848" s="82"/>
      <c r="Y848" s="83"/>
      <c r="Z848" s="82"/>
      <c r="AA848" s="82"/>
      <c r="AB848" s="84"/>
    </row>
    <row r="849" spans="24:28" x14ac:dyDescent="0.2">
      <c r="X849" s="82"/>
      <c r="Y849" s="83"/>
      <c r="Z849" s="82"/>
      <c r="AA849" s="82"/>
      <c r="AB849" s="84"/>
    </row>
    <row r="850" spans="24:28" x14ac:dyDescent="0.2">
      <c r="Y850" s="83"/>
      <c r="Z850" s="82"/>
      <c r="AB850" s="62"/>
    </row>
    <row r="851" spans="24:28" x14ac:dyDescent="0.2">
      <c r="X851" s="82"/>
      <c r="AA851" s="82"/>
      <c r="AB851" s="84"/>
    </row>
    <row r="852" spans="24:28" x14ac:dyDescent="0.2">
      <c r="X852" s="82"/>
      <c r="Y852" s="83"/>
      <c r="Z852" s="82"/>
      <c r="AA852" s="82"/>
      <c r="AB852" s="84"/>
    </row>
    <row r="853" spans="24:28" x14ac:dyDescent="0.2">
      <c r="X853" s="82"/>
      <c r="Y853" s="83"/>
      <c r="Z853" s="82"/>
      <c r="AA853" s="82"/>
      <c r="AB853" s="84"/>
    </row>
    <row r="854" spans="24:28" x14ac:dyDescent="0.2">
      <c r="X854" s="82"/>
      <c r="Y854" s="83"/>
      <c r="Z854" s="82"/>
      <c r="AA854" s="82"/>
      <c r="AB854" s="84"/>
    </row>
    <row r="855" spans="24:28" x14ac:dyDescent="0.2">
      <c r="X855" s="82"/>
      <c r="Y855" s="83"/>
      <c r="Z855" s="82"/>
      <c r="AA855" s="82"/>
      <c r="AB855" s="84"/>
    </row>
    <row r="856" spans="24:28" x14ac:dyDescent="0.2">
      <c r="X856" s="82"/>
      <c r="Y856" s="83"/>
      <c r="Z856" s="82"/>
      <c r="AA856" s="82"/>
      <c r="AB856" s="84"/>
    </row>
    <row r="857" spans="24:28" x14ac:dyDescent="0.2">
      <c r="X857" s="82"/>
      <c r="Y857" s="83"/>
      <c r="Z857" s="82"/>
      <c r="AA857" s="82"/>
      <c r="AB857" s="84"/>
    </row>
    <row r="858" spans="24:28" x14ac:dyDescent="0.2">
      <c r="X858" s="82"/>
      <c r="Y858" s="83"/>
      <c r="Z858" s="82"/>
      <c r="AA858" s="82"/>
      <c r="AB858" s="84"/>
    </row>
    <row r="859" spans="24:28" x14ac:dyDescent="0.2">
      <c r="X859" s="82"/>
      <c r="Y859" s="83"/>
      <c r="Z859" s="82"/>
      <c r="AA859" s="82"/>
      <c r="AB859" s="84"/>
    </row>
    <row r="860" spans="24:28" x14ac:dyDescent="0.2">
      <c r="Y860" s="83"/>
      <c r="Z860" s="82"/>
      <c r="AB860" s="62"/>
    </row>
    <row r="861" spans="24:28" x14ac:dyDescent="0.2">
      <c r="X861" s="82"/>
      <c r="AA861" s="82"/>
      <c r="AB861" s="84"/>
    </row>
    <row r="862" spans="24:28" x14ac:dyDescent="0.2">
      <c r="X862" s="82"/>
      <c r="Y862" s="83"/>
      <c r="Z862" s="82"/>
      <c r="AA862" s="82"/>
      <c r="AB862" s="84"/>
    </row>
    <row r="863" spans="24:28" x14ac:dyDescent="0.2">
      <c r="X863" s="82"/>
      <c r="Y863" s="83"/>
      <c r="Z863" s="82"/>
      <c r="AA863" s="82"/>
      <c r="AB863" s="84"/>
    </row>
    <row r="864" spans="24:28" x14ac:dyDescent="0.2">
      <c r="X864" s="82"/>
      <c r="Y864" s="83"/>
      <c r="Z864" s="82"/>
      <c r="AA864" s="82"/>
      <c r="AB864" s="84"/>
    </row>
    <row r="865" spans="24:28" x14ac:dyDescent="0.2">
      <c r="X865" s="82"/>
      <c r="Y865" s="83"/>
      <c r="Z865" s="82"/>
      <c r="AA865" s="82"/>
      <c r="AB865" s="84"/>
    </row>
    <row r="866" spans="24:28" x14ac:dyDescent="0.2">
      <c r="X866" s="82"/>
      <c r="Y866" s="83"/>
      <c r="Z866" s="82"/>
      <c r="AA866" s="82"/>
      <c r="AB866" s="84"/>
    </row>
    <row r="867" spans="24:28" x14ac:dyDescent="0.2">
      <c r="X867" s="82"/>
      <c r="Y867" s="83"/>
      <c r="Z867" s="82"/>
      <c r="AA867" s="82"/>
      <c r="AB867" s="84"/>
    </row>
    <row r="868" spans="24:28" x14ac:dyDescent="0.2">
      <c r="X868" s="82"/>
      <c r="Y868" s="83"/>
      <c r="Z868" s="82"/>
      <c r="AA868" s="82"/>
      <c r="AB868" s="84"/>
    </row>
    <row r="869" spans="24:28" x14ac:dyDescent="0.2">
      <c r="X869" s="82"/>
      <c r="Y869" s="83"/>
      <c r="Z869" s="82"/>
      <c r="AA869" s="82"/>
      <c r="AB869" s="84"/>
    </row>
    <row r="870" spans="24:28" x14ac:dyDescent="0.2">
      <c r="X870" s="82"/>
      <c r="Y870" s="83"/>
      <c r="Z870" s="82"/>
      <c r="AA870" s="82"/>
      <c r="AB870" s="84"/>
    </row>
    <row r="871" spans="24:28" x14ac:dyDescent="0.2">
      <c r="X871" s="82"/>
      <c r="Y871" s="83"/>
      <c r="Z871" s="82"/>
      <c r="AA871" s="82"/>
      <c r="AB871" s="84"/>
    </row>
    <row r="872" spans="24:28" x14ac:dyDescent="0.2">
      <c r="X872" s="82"/>
      <c r="Y872" s="83"/>
      <c r="Z872" s="82"/>
      <c r="AA872" s="82"/>
      <c r="AB872" s="84"/>
    </row>
    <row r="873" spans="24:28" x14ac:dyDescent="0.2">
      <c r="Y873" s="83"/>
      <c r="Z873" s="82"/>
      <c r="AB873" s="62"/>
    </row>
    <row r="874" spans="24:28" x14ac:dyDescent="0.2">
      <c r="X874" s="82"/>
      <c r="AA874" s="82"/>
      <c r="AB874" s="84"/>
    </row>
    <row r="875" spans="24:28" x14ac:dyDescent="0.2">
      <c r="X875" s="82"/>
      <c r="Y875" s="83"/>
      <c r="Z875" s="82"/>
      <c r="AA875" s="82"/>
      <c r="AB875" s="84"/>
    </row>
    <row r="876" spans="24:28" x14ac:dyDescent="0.2">
      <c r="X876" s="82"/>
      <c r="Y876" s="83"/>
      <c r="Z876" s="82"/>
      <c r="AA876" s="82"/>
      <c r="AB876" s="84"/>
    </row>
    <row r="877" spans="24:28" x14ac:dyDescent="0.2">
      <c r="X877" s="82"/>
      <c r="Y877" s="83"/>
      <c r="Z877" s="82"/>
      <c r="AA877" s="82"/>
      <c r="AB877" s="84"/>
    </row>
    <row r="878" spans="24:28" x14ac:dyDescent="0.2">
      <c r="X878" s="82"/>
      <c r="Y878" s="83"/>
      <c r="Z878" s="82"/>
      <c r="AA878" s="82"/>
      <c r="AB878" s="84"/>
    </row>
    <row r="879" spans="24:28" x14ac:dyDescent="0.2">
      <c r="X879" s="82"/>
      <c r="Y879" s="83"/>
      <c r="Z879" s="82"/>
      <c r="AA879" s="82"/>
      <c r="AB879" s="84"/>
    </row>
    <row r="880" spans="24:28" x14ac:dyDescent="0.2">
      <c r="X880" s="82"/>
      <c r="Y880" s="83"/>
      <c r="Z880" s="82"/>
      <c r="AA880" s="82"/>
      <c r="AB880" s="84"/>
    </row>
    <row r="881" spans="24:28" x14ac:dyDescent="0.2">
      <c r="X881" s="82"/>
      <c r="Y881" s="83"/>
      <c r="Z881" s="82"/>
      <c r="AA881" s="82"/>
      <c r="AB881" s="84"/>
    </row>
    <row r="882" spans="24:28" x14ac:dyDescent="0.2">
      <c r="X882" s="82"/>
      <c r="Y882" s="83"/>
      <c r="Z882" s="82"/>
      <c r="AA882" s="82"/>
      <c r="AB882" s="84"/>
    </row>
    <row r="883" spans="24:28" x14ac:dyDescent="0.2">
      <c r="X883" s="82"/>
      <c r="Y883" s="83"/>
      <c r="Z883" s="82"/>
      <c r="AA883" s="82"/>
      <c r="AB883" s="84"/>
    </row>
    <row r="884" spans="24:28" x14ac:dyDescent="0.2">
      <c r="X884" s="82"/>
      <c r="Y884" s="83"/>
      <c r="Z884" s="82"/>
      <c r="AA884" s="82"/>
      <c r="AB884" s="84"/>
    </row>
    <row r="885" spans="24:28" x14ac:dyDescent="0.2">
      <c r="X885" s="82"/>
      <c r="Y885" s="83"/>
      <c r="Z885" s="82"/>
      <c r="AA885" s="82"/>
      <c r="AB885" s="84"/>
    </row>
    <row r="886" spans="24:28" x14ac:dyDescent="0.2">
      <c r="X886" s="82"/>
      <c r="Y886" s="83"/>
      <c r="Z886" s="82"/>
      <c r="AA886" s="82"/>
      <c r="AB886" s="84"/>
    </row>
    <row r="887" spans="24:28" x14ac:dyDescent="0.2">
      <c r="X887" s="82"/>
      <c r="Y887" s="83"/>
      <c r="Z887" s="82"/>
      <c r="AA887" s="82"/>
      <c r="AB887" s="84"/>
    </row>
    <row r="888" spans="24:28" x14ac:dyDescent="0.2">
      <c r="X888" s="82"/>
      <c r="Y888" s="83"/>
      <c r="Z888" s="82"/>
      <c r="AA888" s="82"/>
      <c r="AB888" s="84"/>
    </row>
    <row r="889" spans="24:28" x14ac:dyDescent="0.2">
      <c r="X889" s="82"/>
      <c r="Y889" s="83"/>
      <c r="Z889" s="82"/>
      <c r="AA889" s="82"/>
      <c r="AB889" s="84"/>
    </row>
    <row r="890" spans="24:28" x14ac:dyDescent="0.2">
      <c r="X890" s="82"/>
      <c r="Y890" s="83"/>
      <c r="Z890" s="82"/>
      <c r="AA890" s="82"/>
      <c r="AB890" s="84"/>
    </row>
    <row r="891" spans="24:28" x14ac:dyDescent="0.2">
      <c r="Y891" s="83"/>
      <c r="Z891" s="82"/>
      <c r="AB891" s="62"/>
    </row>
    <row r="892" spans="24:28" x14ac:dyDescent="0.2">
      <c r="X892" s="82"/>
      <c r="AA892" s="82"/>
      <c r="AB892" s="84"/>
    </row>
    <row r="893" spans="24:28" x14ac:dyDescent="0.2">
      <c r="X893" s="82"/>
      <c r="Y893" s="83"/>
      <c r="Z893" s="82"/>
      <c r="AA893" s="82"/>
      <c r="AB893" s="84"/>
    </row>
    <row r="894" spans="24:28" x14ac:dyDescent="0.2">
      <c r="X894" s="82"/>
      <c r="Y894" s="83"/>
      <c r="Z894" s="82"/>
      <c r="AA894" s="82"/>
      <c r="AB894" s="84"/>
    </row>
    <row r="895" spans="24:28" x14ac:dyDescent="0.2">
      <c r="X895" s="82"/>
      <c r="Y895" s="83"/>
      <c r="Z895" s="82"/>
      <c r="AA895" s="82"/>
      <c r="AB895" s="84"/>
    </row>
    <row r="896" spans="24:28" x14ac:dyDescent="0.2">
      <c r="X896" s="82"/>
      <c r="Y896" s="83"/>
      <c r="Z896" s="82"/>
      <c r="AA896" s="82"/>
      <c r="AB896" s="84"/>
    </row>
    <row r="897" spans="24:28" x14ac:dyDescent="0.2">
      <c r="X897" s="82"/>
      <c r="Y897" s="83"/>
      <c r="Z897" s="82"/>
      <c r="AA897" s="82"/>
      <c r="AB897" s="84"/>
    </row>
    <row r="898" spans="24:28" x14ac:dyDescent="0.2">
      <c r="X898" s="82"/>
      <c r="Y898" s="83"/>
      <c r="Z898" s="82"/>
      <c r="AA898" s="82"/>
      <c r="AB898" s="84"/>
    </row>
    <row r="899" spans="24:28" x14ac:dyDescent="0.2">
      <c r="X899" s="82"/>
      <c r="Y899" s="83"/>
      <c r="Z899" s="82"/>
      <c r="AA899" s="82"/>
      <c r="AB899" s="84"/>
    </row>
    <row r="900" spans="24:28" x14ac:dyDescent="0.2">
      <c r="X900" s="82"/>
      <c r="Y900" s="83"/>
      <c r="Z900" s="82"/>
      <c r="AA900" s="82"/>
      <c r="AB900" s="84"/>
    </row>
    <row r="901" spans="24:28" x14ac:dyDescent="0.2">
      <c r="X901" s="82"/>
      <c r="Y901" s="83"/>
      <c r="Z901" s="82"/>
      <c r="AA901" s="82"/>
      <c r="AB901" s="84"/>
    </row>
    <row r="902" spans="24:28" x14ac:dyDescent="0.2">
      <c r="X902" s="82"/>
      <c r="Y902" s="83"/>
      <c r="Z902" s="82"/>
      <c r="AA902" s="82"/>
      <c r="AB902" s="84"/>
    </row>
    <row r="903" spans="24:28" x14ac:dyDescent="0.2">
      <c r="X903" s="82"/>
      <c r="Y903" s="83"/>
      <c r="Z903" s="82"/>
      <c r="AA903" s="82"/>
      <c r="AB903" s="84"/>
    </row>
    <row r="904" spans="24:28" x14ac:dyDescent="0.2">
      <c r="X904" s="82"/>
      <c r="Y904" s="83"/>
      <c r="Z904" s="82"/>
      <c r="AA904" s="82"/>
      <c r="AB904" s="84"/>
    </row>
    <row r="905" spans="24:28" x14ac:dyDescent="0.2">
      <c r="X905" s="82"/>
      <c r="Y905" s="83"/>
      <c r="Z905" s="82"/>
      <c r="AA905" s="82"/>
      <c r="AB905" s="84"/>
    </row>
    <row r="906" spans="24:28" x14ac:dyDescent="0.2">
      <c r="X906" s="82"/>
      <c r="Y906" s="83"/>
      <c r="Z906" s="82"/>
      <c r="AA906" s="82"/>
      <c r="AB906" s="84"/>
    </row>
    <row r="907" spans="24:28" x14ac:dyDescent="0.2">
      <c r="X907" s="82"/>
      <c r="Y907" s="83"/>
      <c r="Z907" s="82"/>
      <c r="AA907" s="82"/>
      <c r="AB907" s="84"/>
    </row>
    <row r="908" spans="24:28" x14ac:dyDescent="0.2">
      <c r="X908" s="82"/>
      <c r="Y908" s="83"/>
      <c r="Z908" s="82"/>
      <c r="AA908" s="82"/>
      <c r="AB908" s="84"/>
    </row>
    <row r="909" spans="24:28" x14ac:dyDescent="0.2">
      <c r="X909" s="82"/>
      <c r="Y909" s="83"/>
      <c r="Z909" s="82"/>
      <c r="AA909" s="82"/>
      <c r="AB909" s="84"/>
    </row>
    <row r="910" spans="24:28" x14ac:dyDescent="0.2">
      <c r="Y910" s="83"/>
      <c r="Z910" s="82"/>
      <c r="AB910" s="62"/>
    </row>
    <row r="911" spans="24:28" x14ac:dyDescent="0.2">
      <c r="X911" s="82"/>
      <c r="AA911" s="82"/>
      <c r="AB911" s="84"/>
    </row>
    <row r="912" spans="24:28" x14ac:dyDescent="0.2">
      <c r="X912" s="82"/>
      <c r="Y912" s="83"/>
      <c r="Z912" s="82"/>
      <c r="AA912" s="82"/>
      <c r="AB912" s="84"/>
    </row>
    <row r="913" spans="24:28" x14ac:dyDescent="0.2">
      <c r="X913" s="82"/>
      <c r="Y913" s="83"/>
      <c r="Z913" s="82"/>
      <c r="AA913" s="82"/>
      <c r="AB913" s="84"/>
    </row>
    <row r="914" spans="24:28" x14ac:dyDescent="0.2">
      <c r="X914" s="82"/>
      <c r="Y914" s="83"/>
      <c r="Z914" s="82"/>
      <c r="AA914" s="82"/>
      <c r="AB914" s="84"/>
    </row>
    <row r="915" spans="24:28" x14ac:dyDescent="0.2">
      <c r="X915" s="82"/>
      <c r="Y915" s="83"/>
      <c r="Z915" s="82"/>
      <c r="AA915" s="82"/>
      <c r="AB915" s="84"/>
    </row>
    <row r="916" spans="24:28" x14ac:dyDescent="0.2">
      <c r="X916" s="82"/>
      <c r="Y916" s="83"/>
      <c r="Z916" s="82"/>
      <c r="AA916" s="82"/>
      <c r="AB916" s="84"/>
    </row>
    <row r="917" spans="24:28" x14ac:dyDescent="0.2">
      <c r="X917" s="82"/>
      <c r="Y917" s="83"/>
      <c r="Z917" s="82"/>
      <c r="AA917" s="82"/>
      <c r="AB917" s="84"/>
    </row>
    <row r="918" spans="24:28" x14ac:dyDescent="0.2">
      <c r="X918" s="82"/>
      <c r="Y918" s="83"/>
      <c r="Z918" s="82"/>
      <c r="AA918" s="82"/>
      <c r="AB918" s="84"/>
    </row>
    <row r="919" spans="24:28" x14ac:dyDescent="0.2">
      <c r="X919" s="82"/>
      <c r="Y919" s="83"/>
      <c r="Z919" s="82"/>
      <c r="AA919" s="82"/>
      <c r="AB919" s="84"/>
    </row>
    <row r="920" spans="24:28" x14ac:dyDescent="0.2">
      <c r="X920" s="82"/>
      <c r="Y920" s="83"/>
      <c r="Z920" s="82"/>
      <c r="AA920" s="82"/>
      <c r="AB920" s="84"/>
    </row>
    <row r="921" spans="24:28" x14ac:dyDescent="0.2">
      <c r="X921" s="82"/>
      <c r="Y921" s="83"/>
      <c r="Z921" s="82"/>
      <c r="AA921" s="82"/>
      <c r="AB921" s="84"/>
    </row>
    <row r="922" spans="24:28" x14ac:dyDescent="0.2">
      <c r="X922" s="82"/>
      <c r="Y922" s="83"/>
      <c r="Z922" s="82"/>
      <c r="AA922" s="82"/>
      <c r="AB922" s="84"/>
    </row>
    <row r="923" spans="24:28" x14ac:dyDescent="0.2">
      <c r="X923" s="82"/>
      <c r="Y923" s="83"/>
      <c r="Z923" s="82"/>
      <c r="AA923" s="82"/>
      <c r="AB923" s="84"/>
    </row>
    <row r="924" spans="24:28" x14ac:dyDescent="0.2">
      <c r="X924" s="82"/>
      <c r="Y924" s="83"/>
      <c r="Z924" s="82"/>
      <c r="AA924" s="82"/>
      <c r="AB924" s="84"/>
    </row>
    <row r="925" spans="24:28" x14ac:dyDescent="0.2">
      <c r="Y925" s="83"/>
      <c r="Z925" s="82"/>
      <c r="AB925" s="62"/>
    </row>
    <row r="926" spans="24:28" x14ac:dyDescent="0.2">
      <c r="X926" s="82"/>
      <c r="AA926" s="82"/>
      <c r="AB926" s="84"/>
    </row>
    <row r="927" spans="24:28" x14ac:dyDescent="0.2">
      <c r="X927" s="82"/>
      <c r="Y927" s="83"/>
      <c r="Z927" s="82"/>
      <c r="AA927" s="82"/>
      <c r="AB927" s="84"/>
    </row>
    <row r="928" spans="24:28" x14ac:dyDescent="0.2">
      <c r="X928" s="82"/>
      <c r="Y928" s="83"/>
      <c r="Z928" s="82"/>
      <c r="AA928" s="82"/>
      <c r="AB928" s="84"/>
    </row>
    <row r="929" spans="24:28" x14ac:dyDescent="0.2">
      <c r="X929" s="82"/>
      <c r="Y929" s="83"/>
      <c r="Z929" s="82"/>
      <c r="AA929" s="82"/>
      <c r="AB929" s="84"/>
    </row>
    <row r="930" spans="24:28" x14ac:dyDescent="0.2">
      <c r="X930" s="82"/>
      <c r="Y930" s="83"/>
      <c r="Z930" s="82"/>
      <c r="AA930" s="82"/>
      <c r="AB930" s="84"/>
    </row>
    <row r="931" spans="24:28" x14ac:dyDescent="0.2">
      <c r="X931" s="82"/>
      <c r="Y931" s="83"/>
      <c r="Z931" s="82"/>
      <c r="AA931" s="82"/>
      <c r="AB931" s="84"/>
    </row>
    <row r="932" spans="24:28" x14ac:dyDescent="0.2">
      <c r="X932" s="82"/>
      <c r="Y932" s="83"/>
      <c r="Z932" s="82"/>
      <c r="AA932" s="82"/>
      <c r="AB932" s="84"/>
    </row>
    <row r="933" spans="24:28" x14ac:dyDescent="0.2">
      <c r="X933" s="82"/>
      <c r="Y933" s="83"/>
      <c r="Z933" s="82"/>
      <c r="AA933" s="82"/>
      <c r="AB933" s="84"/>
    </row>
    <row r="934" spans="24:28" x14ac:dyDescent="0.2">
      <c r="Y934" s="83"/>
      <c r="Z934" s="82"/>
      <c r="AB934" s="62"/>
    </row>
    <row r="935" spans="24:28" x14ac:dyDescent="0.2">
      <c r="X935" s="82"/>
      <c r="AA935" s="82"/>
      <c r="AB935" s="84"/>
    </row>
    <row r="936" spans="24:28" x14ac:dyDescent="0.2">
      <c r="X936" s="82"/>
      <c r="Y936" s="83"/>
      <c r="Z936" s="82"/>
      <c r="AA936" s="82"/>
      <c r="AB936" s="84"/>
    </row>
    <row r="937" spans="24:28" x14ac:dyDescent="0.2">
      <c r="X937" s="82"/>
      <c r="Y937" s="83"/>
      <c r="Z937" s="82"/>
      <c r="AA937" s="82"/>
      <c r="AB937" s="84"/>
    </row>
    <row r="938" spans="24:28" x14ac:dyDescent="0.2">
      <c r="X938" s="82"/>
      <c r="Y938" s="83"/>
      <c r="Z938" s="82"/>
      <c r="AA938" s="82"/>
      <c r="AB938" s="84"/>
    </row>
    <row r="939" spans="24:28" x14ac:dyDescent="0.2">
      <c r="X939" s="82"/>
      <c r="Y939" s="83"/>
      <c r="Z939" s="82"/>
      <c r="AA939" s="82"/>
      <c r="AB939" s="84"/>
    </row>
    <row r="940" spans="24:28" x14ac:dyDescent="0.2">
      <c r="Y940" s="83"/>
      <c r="Z940" s="82"/>
      <c r="AB940" s="62"/>
    </row>
    <row r="941" spans="24:28" x14ac:dyDescent="0.2">
      <c r="X941" s="82"/>
      <c r="AA941" s="82"/>
      <c r="AB941" s="84"/>
    </row>
    <row r="942" spans="24:28" x14ac:dyDescent="0.2">
      <c r="X942" s="82"/>
      <c r="Y942" s="83"/>
      <c r="Z942" s="82"/>
      <c r="AA942" s="82"/>
      <c r="AB942" s="84"/>
    </row>
    <row r="943" spans="24:28" x14ac:dyDescent="0.2">
      <c r="X943" s="82"/>
      <c r="Y943" s="83"/>
      <c r="Z943" s="82"/>
      <c r="AA943" s="82"/>
      <c r="AB943" s="84"/>
    </row>
    <row r="944" spans="24:28" x14ac:dyDescent="0.2">
      <c r="X944" s="82"/>
      <c r="Y944" s="83"/>
      <c r="Z944" s="82"/>
      <c r="AA944" s="82"/>
      <c r="AB944" s="84"/>
    </row>
    <row r="945" spans="24:28" x14ac:dyDescent="0.2">
      <c r="X945" s="82"/>
      <c r="Y945" s="83"/>
      <c r="Z945" s="82"/>
      <c r="AA945" s="82"/>
      <c r="AB945" s="84"/>
    </row>
    <row r="946" spans="24:28" x14ac:dyDescent="0.2">
      <c r="X946" s="82"/>
      <c r="Y946" s="83"/>
      <c r="Z946" s="82"/>
      <c r="AA946" s="82"/>
      <c r="AB946" s="84"/>
    </row>
    <row r="947" spans="24:28" x14ac:dyDescent="0.2">
      <c r="X947" s="82"/>
      <c r="Y947" s="83"/>
      <c r="Z947" s="82"/>
      <c r="AA947" s="82"/>
      <c r="AB947" s="84"/>
    </row>
    <row r="948" spans="24:28" x14ac:dyDescent="0.2">
      <c r="X948" s="82"/>
      <c r="Y948" s="83"/>
      <c r="Z948" s="82"/>
      <c r="AA948" s="82"/>
      <c r="AB948" s="84"/>
    </row>
    <row r="949" spans="24:28" x14ac:dyDescent="0.2">
      <c r="X949" s="82"/>
      <c r="Y949" s="83"/>
      <c r="Z949" s="82"/>
      <c r="AA949" s="82"/>
      <c r="AB949" s="84"/>
    </row>
    <row r="950" spans="24:28" x14ac:dyDescent="0.2">
      <c r="X950" s="82"/>
      <c r="Y950" s="83"/>
      <c r="Z950" s="82"/>
      <c r="AA950" s="82"/>
      <c r="AB950" s="84"/>
    </row>
    <row r="951" spans="24:28" x14ac:dyDescent="0.2">
      <c r="X951" s="82"/>
      <c r="Y951" s="83"/>
      <c r="Z951" s="82"/>
      <c r="AA951" s="82"/>
      <c r="AB951" s="84"/>
    </row>
    <row r="952" spans="24:28" x14ac:dyDescent="0.2">
      <c r="X952" s="82"/>
      <c r="Y952" s="83"/>
      <c r="Z952" s="82"/>
      <c r="AA952" s="82"/>
      <c r="AB952" s="84"/>
    </row>
    <row r="953" spans="24:28" x14ac:dyDescent="0.2">
      <c r="X953" s="82"/>
      <c r="Y953" s="83"/>
      <c r="Z953" s="82"/>
      <c r="AA953" s="82"/>
      <c r="AB953" s="84"/>
    </row>
    <row r="954" spans="24:28" x14ac:dyDescent="0.2">
      <c r="X954" s="82"/>
      <c r="Y954" s="83"/>
      <c r="Z954" s="82"/>
      <c r="AA954" s="82"/>
      <c r="AB954" s="84"/>
    </row>
    <row r="955" spans="24:28" x14ac:dyDescent="0.2">
      <c r="X955" s="82"/>
      <c r="Y955" s="83"/>
      <c r="Z955" s="82"/>
      <c r="AA955" s="82"/>
      <c r="AB955" s="84"/>
    </row>
    <row r="956" spans="24:28" x14ac:dyDescent="0.2">
      <c r="X956" s="82"/>
      <c r="Y956" s="83"/>
      <c r="Z956" s="82"/>
      <c r="AA956" s="82"/>
      <c r="AB956" s="84"/>
    </row>
    <row r="957" spans="24:28" x14ac:dyDescent="0.2">
      <c r="X957" s="82"/>
      <c r="Y957" s="83"/>
      <c r="Z957" s="82"/>
      <c r="AA957" s="82"/>
      <c r="AB957" s="84"/>
    </row>
    <row r="958" spans="24:28" x14ac:dyDescent="0.2">
      <c r="X958" s="82"/>
      <c r="Y958" s="83"/>
      <c r="Z958" s="82"/>
      <c r="AA958" s="82"/>
      <c r="AB958" s="84"/>
    </row>
    <row r="959" spans="24:28" x14ac:dyDescent="0.2">
      <c r="X959" s="82"/>
      <c r="Y959" s="83"/>
      <c r="Z959" s="82"/>
      <c r="AA959" s="82"/>
      <c r="AB959" s="84"/>
    </row>
    <row r="960" spans="24:28" x14ac:dyDescent="0.2">
      <c r="X960" s="82"/>
      <c r="Y960" s="83"/>
      <c r="Z960" s="82"/>
      <c r="AA960" s="82"/>
      <c r="AB960" s="84"/>
    </row>
    <row r="961" spans="24:28" x14ac:dyDescent="0.2">
      <c r="X961" s="82"/>
      <c r="Y961" s="83"/>
      <c r="Z961" s="82"/>
      <c r="AA961" s="82"/>
      <c r="AB961" s="84"/>
    </row>
    <row r="962" spans="24:28" x14ac:dyDescent="0.2">
      <c r="X962" s="82"/>
      <c r="Y962" s="83"/>
      <c r="Z962" s="82"/>
      <c r="AA962" s="82"/>
      <c r="AB962" s="84"/>
    </row>
    <row r="963" spans="24:28" x14ac:dyDescent="0.2">
      <c r="X963" s="82"/>
      <c r="Y963" s="83"/>
      <c r="Z963" s="82"/>
      <c r="AA963" s="82"/>
      <c r="AB963" s="84"/>
    </row>
    <row r="964" spans="24:28" x14ac:dyDescent="0.2">
      <c r="X964" s="82"/>
      <c r="Y964" s="83"/>
      <c r="Z964" s="82"/>
      <c r="AA964" s="82"/>
      <c r="AB964" s="84"/>
    </row>
    <row r="965" spans="24:28" x14ac:dyDescent="0.2">
      <c r="X965" s="82"/>
      <c r="Y965" s="83"/>
      <c r="Z965" s="82"/>
      <c r="AA965" s="82"/>
      <c r="AB965" s="84"/>
    </row>
    <row r="966" spans="24:28" x14ac:dyDescent="0.2">
      <c r="X966" s="82"/>
      <c r="Y966" s="83"/>
      <c r="Z966" s="82"/>
      <c r="AA966" s="82"/>
      <c r="AB966" s="84"/>
    </row>
    <row r="967" spans="24:28" x14ac:dyDescent="0.2">
      <c r="X967" s="82"/>
      <c r="Y967" s="83"/>
      <c r="Z967" s="82"/>
      <c r="AA967" s="82"/>
      <c r="AB967" s="84"/>
    </row>
    <row r="968" spans="24:28" x14ac:dyDescent="0.2">
      <c r="X968" s="82"/>
      <c r="Y968" s="83"/>
      <c r="Z968" s="82"/>
      <c r="AA968" s="82"/>
      <c r="AB968" s="84"/>
    </row>
    <row r="969" spans="24:28" x14ac:dyDescent="0.2">
      <c r="X969" s="82"/>
      <c r="Y969" s="83"/>
      <c r="Z969" s="82"/>
      <c r="AA969" s="82"/>
      <c r="AB969" s="84"/>
    </row>
    <row r="970" spans="24:28" x14ac:dyDescent="0.2">
      <c r="X970" s="82"/>
      <c r="Y970" s="83"/>
      <c r="Z970" s="82"/>
      <c r="AA970" s="82"/>
      <c r="AB970" s="84"/>
    </row>
    <row r="971" spans="24:28" x14ac:dyDescent="0.2">
      <c r="X971" s="82"/>
      <c r="Y971" s="83"/>
      <c r="Z971" s="82"/>
      <c r="AA971" s="82"/>
      <c r="AB971" s="84"/>
    </row>
    <row r="972" spans="24:28" x14ac:dyDescent="0.2">
      <c r="X972" s="82"/>
      <c r="Y972" s="83"/>
      <c r="Z972" s="82"/>
      <c r="AA972" s="82"/>
      <c r="AB972" s="84"/>
    </row>
    <row r="973" spans="24:28" x14ac:dyDescent="0.2">
      <c r="X973" s="82"/>
      <c r="Y973" s="83"/>
      <c r="Z973" s="82"/>
      <c r="AA973" s="82"/>
      <c r="AB973" s="84"/>
    </row>
    <row r="974" spans="24:28" x14ac:dyDescent="0.2">
      <c r="X974" s="82"/>
      <c r="Y974" s="83"/>
      <c r="Z974" s="82"/>
      <c r="AA974" s="82"/>
      <c r="AB974" s="84"/>
    </row>
    <row r="975" spans="24:28" x14ac:dyDescent="0.2">
      <c r="X975" s="82"/>
      <c r="Y975" s="83"/>
      <c r="Z975" s="82"/>
      <c r="AA975" s="82"/>
      <c r="AB975" s="84"/>
    </row>
    <row r="976" spans="24:28" x14ac:dyDescent="0.2">
      <c r="Y976" s="83"/>
      <c r="Z976" s="82"/>
      <c r="AB976" s="62"/>
    </row>
    <row r="977" spans="24:28" x14ac:dyDescent="0.2">
      <c r="X977" s="82"/>
      <c r="AA977" s="82"/>
      <c r="AB977" s="84"/>
    </row>
    <row r="978" spans="24:28" x14ac:dyDescent="0.2">
      <c r="X978" s="82"/>
      <c r="Y978" s="83"/>
      <c r="Z978" s="82"/>
      <c r="AA978" s="82"/>
      <c r="AB978" s="84"/>
    </row>
    <row r="979" spans="24:28" x14ac:dyDescent="0.2">
      <c r="X979" s="82"/>
      <c r="Y979" s="83"/>
      <c r="Z979" s="82"/>
      <c r="AA979" s="82"/>
      <c r="AB979" s="84"/>
    </row>
    <row r="980" spans="24:28" x14ac:dyDescent="0.2">
      <c r="X980" s="82"/>
      <c r="Y980" s="83"/>
      <c r="Z980" s="82"/>
      <c r="AA980" s="82"/>
      <c r="AB980" s="84"/>
    </row>
    <row r="981" spans="24:28" x14ac:dyDescent="0.2">
      <c r="X981" s="82"/>
      <c r="Y981" s="83"/>
      <c r="Z981" s="82"/>
      <c r="AA981" s="82"/>
      <c r="AB981" s="84"/>
    </row>
    <row r="982" spans="24:28" x14ac:dyDescent="0.2">
      <c r="X982" s="82"/>
      <c r="Y982" s="83"/>
      <c r="Z982" s="82"/>
      <c r="AA982" s="82"/>
      <c r="AB982" s="84"/>
    </row>
    <row r="983" spans="24:28" x14ac:dyDescent="0.2">
      <c r="X983" s="82"/>
      <c r="Y983" s="83"/>
      <c r="Z983" s="82"/>
      <c r="AA983" s="82"/>
      <c r="AB983" s="84"/>
    </row>
    <row r="984" spans="24:28" x14ac:dyDescent="0.2">
      <c r="X984" s="82"/>
      <c r="Y984" s="83"/>
      <c r="Z984" s="82"/>
      <c r="AA984" s="82"/>
      <c r="AB984" s="84"/>
    </row>
    <row r="985" spans="24:28" x14ac:dyDescent="0.2">
      <c r="Y985" s="83"/>
      <c r="Z985" s="82"/>
      <c r="AB985" s="62"/>
    </row>
    <row r="986" spans="24:28" x14ac:dyDescent="0.2">
      <c r="X986" s="82"/>
      <c r="AA986" s="82"/>
      <c r="AB986" s="84"/>
    </row>
    <row r="987" spans="24:28" x14ac:dyDescent="0.2">
      <c r="Y987" s="83"/>
      <c r="Z987" s="82"/>
      <c r="AB987" s="62"/>
    </row>
    <row r="988" spans="24:28" x14ac:dyDescent="0.2">
      <c r="X988" s="82"/>
      <c r="AA988" s="82"/>
      <c r="AB988" s="84"/>
    </row>
    <row r="989" spans="24:28" x14ac:dyDescent="0.2">
      <c r="X989" s="82"/>
      <c r="Y989" s="83"/>
      <c r="Z989" s="82"/>
      <c r="AA989" s="82"/>
      <c r="AB989" s="84"/>
    </row>
    <row r="990" spans="24:28" x14ac:dyDescent="0.2">
      <c r="X990" s="82"/>
      <c r="Y990" s="83"/>
      <c r="Z990" s="82"/>
      <c r="AA990" s="82"/>
      <c r="AB990" s="84"/>
    </row>
    <row r="991" spans="24:28" x14ac:dyDescent="0.2">
      <c r="X991" s="82"/>
      <c r="Y991" s="83"/>
      <c r="Z991" s="82"/>
      <c r="AA991" s="82"/>
      <c r="AB991" s="84"/>
    </row>
    <row r="992" spans="24:28" x14ac:dyDescent="0.2">
      <c r="Y992" s="83"/>
      <c r="Z992" s="82"/>
      <c r="AB992" s="62"/>
    </row>
    <row r="993" spans="24:28" x14ac:dyDescent="0.2">
      <c r="X993" s="82"/>
      <c r="AA993" s="82"/>
      <c r="AB993" s="84"/>
    </row>
    <row r="994" spans="24:28" x14ac:dyDescent="0.2">
      <c r="X994" s="82"/>
      <c r="Y994" s="83"/>
      <c r="Z994" s="82"/>
      <c r="AA994" s="82"/>
      <c r="AB994" s="84"/>
    </row>
    <row r="995" spans="24:28" x14ac:dyDescent="0.2">
      <c r="X995" s="82"/>
      <c r="Y995" s="83"/>
      <c r="Z995" s="82"/>
      <c r="AA995" s="82"/>
      <c r="AB995" s="84"/>
    </row>
    <row r="996" spans="24:28" x14ac:dyDescent="0.2">
      <c r="X996" s="82"/>
      <c r="Y996" s="83"/>
      <c r="Z996" s="82"/>
      <c r="AA996" s="82"/>
      <c r="AB996" s="84"/>
    </row>
    <row r="997" spans="24:28" x14ac:dyDescent="0.2">
      <c r="Y997" s="83"/>
      <c r="Z997" s="82"/>
      <c r="AB997" s="62"/>
    </row>
    <row r="998" spans="24:28" x14ac:dyDescent="0.2">
      <c r="X998" s="82"/>
      <c r="AA998" s="82"/>
      <c r="AB998" s="84"/>
    </row>
    <row r="999" spans="24:28" x14ac:dyDescent="0.2">
      <c r="X999" s="82"/>
      <c r="Y999" s="83"/>
      <c r="Z999" s="82"/>
      <c r="AA999" s="82"/>
      <c r="AB999" s="84"/>
    </row>
    <row r="1000" spans="24:28" x14ac:dyDescent="0.2">
      <c r="X1000" s="82"/>
      <c r="Y1000" s="83"/>
      <c r="Z1000" s="82"/>
      <c r="AA1000" s="82"/>
      <c r="AB1000" s="84"/>
    </row>
    <row r="1001" spans="24:28" x14ac:dyDescent="0.2">
      <c r="X1001" s="82"/>
      <c r="Y1001" s="83"/>
      <c r="Z1001" s="82"/>
      <c r="AA1001" s="82"/>
      <c r="AB1001" s="84"/>
    </row>
    <row r="1002" spans="24:28" x14ac:dyDescent="0.2">
      <c r="X1002" s="82"/>
      <c r="Y1002" s="83"/>
      <c r="Z1002" s="82"/>
      <c r="AA1002" s="82"/>
      <c r="AB1002" s="84"/>
    </row>
    <row r="1003" spans="24:28" x14ac:dyDescent="0.2">
      <c r="X1003" s="82"/>
      <c r="Y1003" s="83"/>
      <c r="Z1003" s="82"/>
      <c r="AA1003" s="82"/>
      <c r="AB1003" s="84"/>
    </row>
    <row r="1004" spans="24:28" x14ac:dyDescent="0.2">
      <c r="X1004" s="82"/>
      <c r="Y1004" s="83"/>
      <c r="Z1004" s="82"/>
      <c r="AA1004" s="82"/>
      <c r="AB1004" s="84"/>
    </row>
    <row r="1005" spans="24:28" x14ac:dyDescent="0.2">
      <c r="X1005" s="82"/>
      <c r="Y1005" s="83"/>
      <c r="Z1005" s="82"/>
      <c r="AA1005" s="82"/>
      <c r="AB1005" s="84"/>
    </row>
    <row r="1006" spans="24:28" x14ac:dyDescent="0.2">
      <c r="X1006" s="82"/>
      <c r="Y1006" s="83"/>
      <c r="Z1006" s="82"/>
      <c r="AA1006" s="82"/>
      <c r="AB1006" s="84"/>
    </row>
    <row r="1007" spans="24:28" x14ac:dyDescent="0.2">
      <c r="X1007" s="82"/>
      <c r="Y1007" s="83"/>
      <c r="Z1007" s="82"/>
      <c r="AA1007" s="82"/>
      <c r="AB1007" s="84"/>
    </row>
    <row r="1008" spans="24:28" x14ac:dyDescent="0.2">
      <c r="X1008" s="82"/>
      <c r="Y1008" s="83"/>
      <c r="Z1008" s="82"/>
      <c r="AA1008" s="82"/>
      <c r="AB1008" s="84"/>
    </row>
    <row r="1009" spans="24:28" x14ac:dyDescent="0.2">
      <c r="X1009" s="82"/>
      <c r="Y1009" s="83"/>
      <c r="Z1009" s="82"/>
      <c r="AA1009" s="82"/>
      <c r="AB1009" s="84"/>
    </row>
    <row r="1010" spans="24:28" x14ac:dyDescent="0.2">
      <c r="X1010" s="82"/>
      <c r="Y1010" s="83"/>
      <c r="Z1010" s="82"/>
      <c r="AA1010" s="82"/>
      <c r="AB1010" s="84"/>
    </row>
    <row r="1011" spans="24:28" x14ac:dyDescent="0.2">
      <c r="X1011" s="82"/>
      <c r="Y1011" s="83"/>
      <c r="Z1011" s="82"/>
      <c r="AA1011" s="82"/>
      <c r="AB1011" s="84"/>
    </row>
    <row r="1012" spans="24:28" x14ac:dyDescent="0.2">
      <c r="X1012" s="82"/>
      <c r="Y1012" s="83"/>
      <c r="Z1012" s="82"/>
      <c r="AA1012" s="82"/>
      <c r="AB1012" s="84"/>
    </row>
    <row r="1013" spans="24:28" x14ac:dyDescent="0.2">
      <c r="X1013" s="82"/>
      <c r="Y1013" s="83"/>
      <c r="Z1013" s="82"/>
      <c r="AA1013" s="82"/>
      <c r="AB1013" s="84"/>
    </row>
    <row r="1014" spans="24:28" x14ac:dyDescent="0.2">
      <c r="X1014" s="82"/>
      <c r="Y1014" s="83"/>
      <c r="Z1014" s="82"/>
      <c r="AA1014" s="82"/>
      <c r="AB1014" s="84"/>
    </row>
    <row r="1015" spans="24:28" x14ac:dyDescent="0.2">
      <c r="X1015" s="82"/>
      <c r="Y1015" s="83"/>
      <c r="Z1015" s="82"/>
      <c r="AA1015" s="82"/>
      <c r="AB1015" s="84"/>
    </row>
    <row r="1016" spans="24:28" x14ac:dyDescent="0.2">
      <c r="X1016" s="82"/>
      <c r="Y1016" s="83"/>
      <c r="Z1016" s="82"/>
      <c r="AA1016" s="82"/>
      <c r="AB1016" s="84"/>
    </row>
    <row r="1017" spans="24:28" x14ac:dyDescent="0.2">
      <c r="X1017" s="82"/>
      <c r="Y1017" s="83"/>
      <c r="Z1017" s="82"/>
      <c r="AA1017" s="82"/>
      <c r="AB1017" s="84"/>
    </row>
    <row r="1018" spans="24:28" x14ac:dyDescent="0.2">
      <c r="X1018" s="82"/>
      <c r="Y1018" s="83"/>
      <c r="Z1018" s="82"/>
      <c r="AA1018" s="82"/>
      <c r="AB1018" s="84"/>
    </row>
    <row r="1019" spans="24:28" x14ac:dyDescent="0.2">
      <c r="X1019" s="82"/>
      <c r="Y1019" s="83"/>
      <c r="Z1019" s="82"/>
      <c r="AA1019" s="82"/>
      <c r="AB1019" s="84"/>
    </row>
    <row r="1020" spans="24:28" x14ac:dyDescent="0.2">
      <c r="X1020" s="82"/>
      <c r="Y1020" s="83"/>
      <c r="Z1020" s="82"/>
      <c r="AA1020" s="82"/>
      <c r="AB1020" s="84"/>
    </row>
    <row r="1021" spans="24:28" x14ac:dyDescent="0.2">
      <c r="X1021" s="82"/>
      <c r="Y1021" s="83"/>
      <c r="Z1021" s="82"/>
      <c r="AA1021" s="82"/>
      <c r="AB1021" s="84"/>
    </row>
    <row r="1022" spans="24:28" x14ac:dyDescent="0.2">
      <c r="X1022" s="82"/>
      <c r="Y1022" s="83"/>
      <c r="Z1022" s="82"/>
      <c r="AA1022" s="82"/>
      <c r="AB1022" s="84"/>
    </row>
    <row r="1023" spans="24:28" x14ac:dyDescent="0.2">
      <c r="X1023" s="82"/>
      <c r="Y1023" s="83"/>
      <c r="Z1023" s="82"/>
      <c r="AA1023" s="82"/>
      <c r="AB1023" s="84"/>
    </row>
    <row r="1024" spans="24:28" x14ac:dyDescent="0.2">
      <c r="X1024" s="82"/>
      <c r="Y1024" s="83"/>
      <c r="Z1024" s="82"/>
      <c r="AA1024" s="82"/>
      <c r="AB1024" s="84"/>
    </row>
    <row r="1025" spans="24:28" x14ac:dyDescent="0.2">
      <c r="X1025" s="82"/>
      <c r="Y1025" s="83"/>
      <c r="Z1025" s="82"/>
      <c r="AA1025" s="82"/>
      <c r="AB1025" s="84"/>
    </row>
    <row r="1026" spans="24:28" x14ac:dyDescent="0.2">
      <c r="X1026" s="82"/>
      <c r="Y1026" s="83"/>
      <c r="Z1026" s="82"/>
      <c r="AA1026" s="82"/>
      <c r="AB1026" s="84"/>
    </row>
    <row r="1027" spans="24:28" x14ac:dyDescent="0.2">
      <c r="X1027" s="82"/>
      <c r="Y1027" s="83"/>
      <c r="Z1027" s="82"/>
      <c r="AA1027" s="82"/>
      <c r="AB1027" s="84"/>
    </row>
    <row r="1028" spans="24:28" x14ac:dyDescent="0.2">
      <c r="X1028" s="82"/>
      <c r="Y1028" s="83"/>
      <c r="Z1028" s="82"/>
      <c r="AA1028" s="82"/>
      <c r="AB1028" s="84"/>
    </row>
    <row r="1029" spans="24:28" x14ac:dyDescent="0.2">
      <c r="X1029" s="82"/>
      <c r="Y1029" s="83"/>
      <c r="Z1029" s="82"/>
      <c r="AA1029" s="82"/>
      <c r="AB1029" s="84"/>
    </row>
    <row r="1030" spans="24:28" x14ac:dyDescent="0.2">
      <c r="X1030" s="82"/>
      <c r="Y1030" s="83"/>
      <c r="Z1030" s="82"/>
      <c r="AA1030" s="82"/>
      <c r="AB1030" s="84"/>
    </row>
    <row r="1031" spans="24:28" x14ac:dyDescent="0.2">
      <c r="X1031" s="82"/>
      <c r="Y1031" s="83"/>
      <c r="Z1031" s="82"/>
      <c r="AA1031" s="82"/>
      <c r="AB1031" s="84"/>
    </row>
    <row r="1032" spans="24:28" x14ac:dyDescent="0.2">
      <c r="X1032" s="82"/>
      <c r="Y1032" s="83"/>
      <c r="Z1032" s="82"/>
      <c r="AA1032" s="82"/>
      <c r="AB1032" s="84"/>
    </row>
    <row r="1033" spans="24:28" x14ac:dyDescent="0.2">
      <c r="X1033" s="82"/>
      <c r="Y1033" s="83"/>
      <c r="Z1033" s="82"/>
      <c r="AA1033" s="82"/>
      <c r="AB1033" s="84"/>
    </row>
    <row r="1034" spans="24:28" x14ac:dyDescent="0.2">
      <c r="X1034" s="82"/>
      <c r="Y1034" s="83"/>
      <c r="Z1034" s="82"/>
      <c r="AA1034" s="82"/>
      <c r="AB1034" s="84"/>
    </row>
    <row r="1035" spans="24:28" x14ac:dyDescent="0.2">
      <c r="X1035" s="82"/>
      <c r="Y1035" s="83"/>
      <c r="Z1035" s="82"/>
      <c r="AA1035" s="82"/>
      <c r="AB1035" s="84"/>
    </row>
    <row r="1036" spans="24:28" x14ac:dyDescent="0.2">
      <c r="X1036" s="82"/>
      <c r="Y1036" s="83"/>
      <c r="Z1036" s="82"/>
      <c r="AA1036" s="82"/>
      <c r="AB1036" s="84"/>
    </row>
    <row r="1037" spans="24:28" x14ac:dyDescent="0.2">
      <c r="Y1037" s="83"/>
      <c r="Z1037" s="82"/>
      <c r="AB1037" s="62"/>
    </row>
    <row r="1038" spans="24:28" x14ac:dyDescent="0.2">
      <c r="X1038" s="82"/>
      <c r="AA1038" s="82"/>
      <c r="AB1038" s="84"/>
    </row>
    <row r="1039" spans="24:28" x14ac:dyDescent="0.2">
      <c r="X1039" s="82"/>
      <c r="Y1039" s="83"/>
      <c r="Z1039" s="82"/>
      <c r="AA1039" s="82"/>
      <c r="AB1039" s="84"/>
    </row>
    <row r="1040" spans="24:28" x14ac:dyDescent="0.2">
      <c r="Y1040" s="83"/>
      <c r="Z1040" s="82"/>
      <c r="AB1040" s="62"/>
    </row>
    <row r="1041" spans="24:28" x14ac:dyDescent="0.2">
      <c r="X1041" s="82"/>
      <c r="AA1041" s="82"/>
      <c r="AB1041" s="84"/>
    </row>
    <row r="1042" spans="24:28" x14ac:dyDescent="0.2">
      <c r="X1042" s="82"/>
      <c r="Y1042" s="83"/>
      <c r="Z1042" s="82"/>
      <c r="AA1042" s="82"/>
      <c r="AB1042" s="84"/>
    </row>
    <row r="1043" spans="24:28" x14ac:dyDescent="0.2">
      <c r="Y1043" s="83"/>
      <c r="Z1043" s="82"/>
      <c r="AB1043" s="62"/>
    </row>
    <row r="1044" spans="24:28" x14ac:dyDescent="0.2">
      <c r="X1044" s="82"/>
      <c r="AA1044" s="82"/>
      <c r="AB1044" s="84"/>
    </row>
    <row r="1045" spans="24:28" x14ac:dyDescent="0.2">
      <c r="X1045" s="82"/>
      <c r="Y1045" s="83"/>
      <c r="Z1045" s="82"/>
      <c r="AA1045" s="82"/>
      <c r="AB1045" s="84"/>
    </row>
    <row r="1046" spans="24:28" x14ac:dyDescent="0.2">
      <c r="X1046" s="82"/>
      <c r="Y1046" s="83"/>
      <c r="Z1046" s="82"/>
      <c r="AA1046" s="82"/>
      <c r="AB1046" s="84"/>
    </row>
    <row r="1047" spans="24:28" x14ac:dyDescent="0.2">
      <c r="X1047" s="82"/>
      <c r="Y1047" s="83"/>
      <c r="Z1047" s="82"/>
      <c r="AA1047" s="82"/>
      <c r="AB1047" s="84"/>
    </row>
    <row r="1048" spans="24:28" x14ac:dyDescent="0.2">
      <c r="X1048" s="82"/>
      <c r="Y1048" s="83"/>
      <c r="Z1048" s="82"/>
      <c r="AA1048" s="82"/>
      <c r="AB1048" s="84"/>
    </row>
    <row r="1049" spans="24:28" x14ac:dyDescent="0.2">
      <c r="X1049" s="82"/>
      <c r="Y1049" s="83"/>
      <c r="Z1049" s="82"/>
      <c r="AA1049" s="82"/>
      <c r="AB1049" s="84"/>
    </row>
    <row r="1050" spans="24:28" x14ac:dyDescent="0.2">
      <c r="X1050" s="82"/>
      <c r="Y1050" s="83"/>
      <c r="Z1050" s="82"/>
      <c r="AA1050" s="82"/>
      <c r="AB1050" s="84"/>
    </row>
    <row r="1051" spans="24:28" x14ac:dyDescent="0.2">
      <c r="X1051" s="82"/>
      <c r="Y1051" s="83"/>
      <c r="Z1051" s="82"/>
      <c r="AA1051" s="82"/>
      <c r="AB1051" s="84"/>
    </row>
    <row r="1052" spans="24:28" x14ac:dyDescent="0.2">
      <c r="X1052" s="82"/>
      <c r="Y1052" s="83"/>
      <c r="Z1052" s="82"/>
      <c r="AA1052" s="82"/>
      <c r="AB1052" s="84"/>
    </row>
    <row r="1053" spans="24:28" x14ac:dyDescent="0.2">
      <c r="X1053" s="82"/>
      <c r="Y1053" s="83"/>
      <c r="Z1053" s="82"/>
      <c r="AA1053" s="82"/>
      <c r="AB1053" s="84"/>
    </row>
    <row r="1054" spans="24:28" x14ac:dyDescent="0.2">
      <c r="X1054" s="82"/>
      <c r="Y1054" s="83"/>
      <c r="Z1054" s="82"/>
      <c r="AA1054" s="82"/>
      <c r="AB1054" s="84"/>
    </row>
    <row r="1055" spans="24:28" x14ac:dyDescent="0.2">
      <c r="Y1055" s="83"/>
      <c r="Z1055" s="82"/>
      <c r="AB1055" s="62"/>
    </row>
    <row r="1056" spans="24:28" x14ac:dyDescent="0.2">
      <c r="X1056" s="82"/>
      <c r="AA1056" s="82"/>
      <c r="AB1056" s="84"/>
    </row>
    <row r="1057" spans="24:28" x14ac:dyDescent="0.2">
      <c r="X1057" s="82"/>
      <c r="Y1057" s="83"/>
      <c r="Z1057" s="82"/>
      <c r="AA1057" s="82"/>
      <c r="AB1057" s="84"/>
    </row>
    <row r="1058" spans="24:28" x14ac:dyDescent="0.2">
      <c r="X1058" s="82"/>
      <c r="Y1058" s="83"/>
      <c r="Z1058" s="82"/>
      <c r="AA1058" s="82"/>
      <c r="AB1058" s="84"/>
    </row>
    <row r="1059" spans="24:28" x14ac:dyDescent="0.2">
      <c r="X1059" s="82"/>
      <c r="Y1059" s="83"/>
      <c r="Z1059" s="82"/>
      <c r="AA1059" s="82"/>
      <c r="AB1059" s="84"/>
    </row>
    <row r="1060" spans="24:28" x14ac:dyDescent="0.2">
      <c r="X1060" s="82"/>
      <c r="Y1060" s="83"/>
      <c r="Z1060" s="82"/>
      <c r="AA1060" s="82"/>
      <c r="AB1060" s="84"/>
    </row>
    <row r="1061" spans="24:28" x14ac:dyDescent="0.2">
      <c r="X1061" s="82"/>
      <c r="Y1061" s="83"/>
      <c r="Z1061" s="82"/>
      <c r="AA1061" s="82"/>
      <c r="AB1061" s="84"/>
    </row>
    <row r="1062" spans="24:28" x14ac:dyDescent="0.2">
      <c r="X1062" s="82"/>
      <c r="Y1062" s="83"/>
      <c r="Z1062" s="82"/>
      <c r="AA1062" s="82"/>
      <c r="AB1062" s="84"/>
    </row>
    <row r="1063" spans="24:28" x14ac:dyDescent="0.2">
      <c r="X1063" s="82"/>
      <c r="Y1063" s="83"/>
      <c r="Z1063" s="82"/>
      <c r="AA1063" s="82"/>
      <c r="AB1063" s="84"/>
    </row>
    <row r="1064" spans="24:28" x14ac:dyDescent="0.2">
      <c r="X1064" s="82"/>
      <c r="Y1064" s="83"/>
      <c r="Z1064" s="82"/>
      <c r="AA1064" s="82"/>
      <c r="AB1064" s="84"/>
    </row>
    <row r="1065" spans="24:28" x14ac:dyDescent="0.2">
      <c r="X1065" s="82"/>
      <c r="Y1065" s="83"/>
      <c r="Z1065" s="82"/>
      <c r="AA1065" s="82"/>
      <c r="AB1065" s="84"/>
    </row>
    <row r="1066" spans="24:28" x14ac:dyDescent="0.2">
      <c r="X1066" s="82"/>
      <c r="Y1066" s="83"/>
      <c r="Z1066" s="82"/>
      <c r="AA1066" s="82"/>
      <c r="AB1066" s="84"/>
    </row>
    <row r="1067" spans="24:28" x14ac:dyDescent="0.2">
      <c r="X1067" s="82"/>
      <c r="Y1067" s="83"/>
      <c r="Z1067" s="82"/>
      <c r="AA1067" s="82"/>
      <c r="AB1067" s="84"/>
    </row>
    <row r="1068" spans="24:28" x14ac:dyDescent="0.2">
      <c r="X1068" s="82"/>
      <c r="Y1068" s="83"/>
      <c r="Z1068" s="82"/>
      <c r="AA1068" s="82"/>
      <c r="AB1068" s="84"/>
    </row>
    <row r="1069" spans="24:28" x14ac:dyDescent="0.2">
      <c r="X1069" s="82"/>
      <c r="Y1069" s="83"/>
      <c r="Z1069" s="82"/>
      <c r="AA1069" s="82"/>
      <c r="AB1069" s="84"/>
    </row>
    <row r="1070" spans="24:28" x14ac:dyDescent="0.2">
      <c r="X1070" s="82"/>
      <c r="Y1070" s="83"/>
      <c r="Z1070" s="82"/>
      <c r="AA1070" s="82"/>
      <c r="AB1070" s="84"/>
    </row>
    <row r="1071" spans="24:28" x14ac:dyDescent="0.2">
      <c r="Y1071" s="83"/>
      <c r="Z1071" s="82"/>
      <c r="AB1071" s="62"/>
    </row>
    <row r="1072" spans="24:28" x14ac:dyDescent="0.2">
      <c r="X1072" s="82"/>
      <c r="AA1072" s="82"/>
      <c r="AB1072" s="84"/>
    </row>
    <row r="1073" spans="24:28" x14ac:dyDescent="0.2">
      <c r="X1073" s="82"/>
      <c r="Y1073" s="83"/>
      <c r="Z1073" s="82"/>
      <c r="AA1073" s="82"/>
      <c r="AB1073" s="84"/>
    </row>
    <row r="1074" spans="24:28" x14ac:dyDescent="0.2">
      <c r="X1074" s="82"/>
      <c r="Y1074" s="83"/>
      <c r="Z1074" s="82"/>
      <c r="AA1074" s="82"/>
      <c r="AB1074" s="84"/>
    </row>
    <row r="1075" spans="24:28" x14ac:dyDescent="0.2">
      <c r="X1075" s="82"/>
      <c r="Y1075" s="83"/>
      <c r="Z1075" s="82"/>
      <c r="AA1075" s="82"/>
      <c r="AB1075" s="84"/>
    </row>
    <row r="1076" spans="24:28" x14ac:dyDescent="0.2">
      <c r="X1076" s="82"/>
      <c r="Y1076" s="83"/>
      <c r="Z1076" s="82"/>
      <c r="AA1076" s="82"/>
      <c r="AB1076" s="84"/>
    </row>
    <row r="1077" spans="24:28" x14ac:dyDescent="0.2">
      <c r="X1077" s="82"/>
      <c r="Y1077" s="83"/>
      <c r="Z1077" s="82"/>
      <c r="AA1077" s="82"/>
      <c r="AB1077" s="84"/>
    </row>
    <row r="1078" spans="24:28" x14ac:dyDescent="0.2">
      <c r="X1078" s="82"/>
      <c r="Y1078" s="83"/>
      <c r="Z1078" s="82"/>
      <c r="AA1078" s="82"/>
      <c r="AB1078" s="84"/>
    </row>
    <row r="1079" spans="24:28" x14ac:dyDescent="0.2">
      <c r="X1079" s="82"/>
      <c r="Y1079" s="83"/>
      <c r="Z1079" s="82"/>
      <c r="AA1079" s="82"/>
      <c r="AB1079" s="84"/>
    </row>
    <row r="1080" spans="24:28" x14ac:dyDescent="0.2">
      <c r="X1080" s="82"/>
      <c r="Y1080" s="83"/>
      <c r="Z1080" s="82"/>
      <c r="AA1080" s="82"/>
      <c r="AB1080" s="84"/>
    </row>
    <row r="1081" spans="24:28" x14ac:dyDescent="0.2">
      <c r="X1081" s="82"/>
      <c r="Y1081" s="83"/>
      <c r="Z1081" s="82"/>
      <c r="AA1081" s="82"/>
      <c r="AB1081" s="84"/>
    </row>
    <row r="1082" spans="24:28" x14ac:dyDescent="0.2">
      <c r="X1082" s="82"/>
      <c r="Y1082" s="83"/>
      <c r="Z1082" s="82"/>
      <c r="AA1082" s="82"/>
      <c r="AB1082" s="84"/>
    </row>
    <row r="1083" spans="24:28" x14ac:dyDescent="0.2">
      <c r="X1083" s="82"/>
      <c r="Y1083" s="83"/>
      <c r="Z1083" s="82"/>
      <c r="AA1083" s="82"/>
      <c r="AB1083" s="84"/>
    </row>
    <row r="1084" spans="24:28" x14ac:dyDescent="0.2">
      <c r="X1084" s="82"/>
      <c r="Y1084" s="83"/>
      <c r="Z1084" s="82"/>
      <c r="AA1084" s="82"/>
      <c r="AB1084" s="84"/>
    </row>
    <row r="1085" spans="24:28" x14ac:dyDescent="0.2">
      <c r="X1085" s="82"/>
      <c r="Y1085" s="83"/>
      <c r="Z1085" s="82"/>
      <c r="AA1085" s="82"/>
      <c r="AB1085" s="84"/>
    </row>
    <row r="1086" spans="24:28" x14ac:dyDescent="0.2">
      <c r="Y1086" s="83"/>
      <c r="Z1086" s="82"/>
      <c r="AB1086" s="62"/>
    </row>
    <row r="1087" spans="24:28" x14ac:dyDescent="0.2">
      <c r="X1087" s="82"/>
      <c r="AA1087" s="82"/>
      <c r="AB1087" s="84"/>
    </row>
    <row r="1088" spans="24:28" x14ac:dyDescent="0.2">
      <c r="X1088" s="82"/>
      <c r="Y1088" s="83"/>
      <c r="Z1088" s="82"/>
      <c r="AA1088" s="82"/>
      <c r="AB1088" s="84"/>
    </row>
    <row r="1089" spans="24:28" x14ac:dyDescent="0.2">
      <c r="X1089" s="82"/>
      <c r="Y1089" s="83"/>
      <c r="Z1089" s="82"/>
      <c r="AA1089" s="82"/>
      <c r="AB1089" s="84"/>
    </row>
    <row r="1090" spans="24:28" x14ac:dyDescent="0.2">
      <c r="X1090" s="82"/>
      <c r="Y1090" s="83"/>
      <c r="Z1090" s="82"/>
      <c r="AA1090" s="82"/>
      <c r="AB1090" s="84"/>
    </row>
    <row r="1091" spans="24:28" x14ac:dyDescent="0.2">
      <c r="X1091" s="82"/>
      <c r="Y1091" s="83"/>
      <c r="Z1091" s="82"/>
      <c r="AA1091" s="82"/>
      <c r="AB1091" s="84"/>
    </row>
    <row r="1092" spans="24:28" x14ac:dyDescent="0.2">
      <c r="X1092" s="82"/>
      <c r="Y1092" s="83"/>
      <c r="Z1092" s="82"/>
      <c r="AA1092" s="82"/>
      <c r="AB1092" s="84"/>
    </row>
    <row r="1093" spans="24:28" x14ac:dyDescent="0.2">
      <c r="X1093" s="82"/>
      <c r="Y1093" s="83"/>
      <c r="Z1093" s="82"/>
      <c r="AA1093" s="82"/>
      <c r="AB1093" s="84"/>
    </row>
    <row r="1094" spans="24:28" x14ac:dyDescent="0.2">
      <c r="X1094" s="82"/>
      <c r="Y1094" s="83"/>
      <c r="Z1094" s="82"/>
      <c r="AA1094" s="82"/>
      <c r="AB1094" s="84"/>
    </row>
    <row r="1095" spans="24:28" x14ac:dyDescent="0.2">
      <c r="X1095" s="82"/>
      <c r="Y1095" s="83"/>
      <c r="Z1095" s="82"/>
      <c r="AA1095" s="82"/>
      <c r="AB1095" s="84"/>
    </row>
    <row r="1096" spans="24:28" x14ac:dyDescent="0.2">
      <c r="X1096" s="82"/>
      <c r="Y1096" s="83"/>
      <c r="Z1096" s="82"/>
      <c r="AA1096" s="82"/>
      <c r="AB1096" s="84"/>
    </row>
    <row r="1097" spans="24:28" x14ac:dyDescent="0.2">
      <c r="X1097" s="82"/>
      <c r="Y1097" s="83"/>
      <c r="Z1097" s="82"/>
      <c r="AA1097" s="82"/>
      <c r="AB1097" s="84"/>
    </row>
    <row r="1098" spans="24:28" x14ac:dyDescent="0.2">
      <c r="X1098" s="82"/>
      <c r="Y1098" s="83"/>
      <c r="Z1098" s="82"/>
      <c r="AA1098" s="82"/>
      <c r="AB1098" s="84"/>
    </row>
    <row r="1099" spans="24:28" x14ac:dyDescent="0.2">
      <c r="X1099" s="82"/>
      <c r="Y1099" s="83"/>
      <c r="Z1099" s="82"/>
      <c r="AA1099" s="82"/>
      <c r="AB1099" s="84"/>
    </row>
    <row r="1100" spans="24:28" x14ac:dyDescent="0.2">
      <c r="X1100" s="82"/>
      <c r="Y1100" s="83"/>
      <c r="Z1100" s="82"/>
      <c r="AA1100" s="82"/>
      <c r="AB1100" s="84"/>
    </row>
    <row r="1101" spans="24:28" x14ac:dyDescent="0.2">
      <c r="X1101" s="82"/>
      <c r="Y1101" s="83"/>
      <c r="Z1101" s="82"/>
      <c r="AA1101" s="82"/>
      <c r="AB1101" s="84"/>
    </row>
    <row r="1102" spans="24:28" x14ac:dyDescent="0.2">
      <c r="X1102" s="82"/>
      <c r="Y1102" s="83"/>
      <c r="Z1102" s="82"/>
      <c r="AA1102" s="82"/>
      <c r="AB1102" s="84"/>
    </row>
    <row r="1103" spans="24:28" x14ac:dyDescent="0.2">
      <c r="X1103" s="82"/>
      <c r="Y1103" s="83"/>
      <c r="Z1103" s="82"/>
      <c r="AA1103" s="82"/>
      <c r="AB1103" s="84"/>
    </row>
    <row r="1104" spans="24:28" x14ac:dyDescent="0.2">
      <c r="X1104" s="82"/>
      <c r="Y1104" s="83"/>
      <c r="Z1104" s="82"/>
      <c r="AA1104" s="82"/>
      <c r="AB1104" s="84"/>
    </row>
    <row r="1105" spans="24:28" x14ac:dyDescent="0.2">
      <c r="Y1105" s="83"/>
      <c r="Z1105" s="82"/>
      <c r="AB1105" s="62"/>
    </row>
    <row r="1106" spans="24:28" x14ac:dyDescent="0.2">
      <c r="X1106" s="82"/>
      <c r="AA1106" s="82"/>
      <c r="AB1106" s="84"/>
    </row>
    <row r="1107" spans="24:28" x14ac:dyDescent="0.2">
      <c r="X1107" s="82"/>
      <c r="Y1107" s="83"/>
      <c r="Z1107" s="82"/>
      <c r="AA1107" s="82"/>
      <c r="AB1107" s="84"/>
    </row>
    <row r="1108" spans="24:28" x14ac:dyDescent="0.2">
      <c r="X1108" s="82"/>
      <c r="Y1108" s="83"/>
      <c r="Z1108" s="82"/>
      <c r="AA1108" s="82"/>
      <c r="AB1108" s="84"/>
    </row>
    <row r="1109" spans="24:28" x14ac:dyDescent="0.2">
      <c r="X1109" s="82"/>
      <c r="Y1109" s="83"/>
      <c r="Z1109" s="82"/>
      <c r="AA1109" s="82"/>
      <c r="AB1109" s="84"/>
    </row>
    <row r="1110" spans="24:28" x14ac:dyDescent="0.2">
      <c r="Y1110" s="83"/>
      <c r="Z1110" s="82"/>
      <c r="AB1110" s="62"/>
    </row>
    <row r="1111" spans="24:28" x14ac:dyDescent="0.2">
      <c r="X1111" s="82"/>
      <c r="AA1111" s="82"/>
      <c r="AB1111" s="84"/>
    </row>
    <row r="1112" spans="24:28" x14ac:dyDescent="0.2">
      <c r="X1112" s="82"/>
      <c r="Y1112" s="83"/>
      <c r="Z1112" s="82"/>
      <c r="AA1112" s="82"/>
      <c r="AB1112" s="84"/>
    </row>
    <row r="1113" spans="24:28" x14ac:dyDescent="0.2">
      <c r="X1113" s="82"/>
      <c r="Y1113" s="83"/>
      <c r="Z1113" s="82"/>
      <c r="AA1113" s="82"/>
      <c r="AB1113" s="84"/>
    </row>
    <row r="1114" spans="24:28" x14ac:dyDescent="0.2">
      <c r="X1114" s="82"/>
      <c r="Y1114" s="83"/>
      <c r="Z1114" s="82"/>
      <c r="AA1114" s="82"/>
      <c r="AB1114" s="84"/>
    </row>
    <row r="1115" spans="24:28" x14ac:dyDescent="0.2">
      <c r="X1115" s="82"/>
      <c r="Y1115" s="83"/>
      <c r="Z1115" s="82"/>
      <c r="AA1115" s="82"/>
      <c r="AB1115" s="84"/>
    </row>
    <row r="1116" spans="24:28" x14ac:dyDescent="0.2">
      <c r="X1116" s="82"/>
      <c r="Y1116" s="83"/>
      <c r="Z1116" s="82"/>
      <c r="AA1116" s="82"/>
      <c r="AB1116" s="84"/>
    </row>
    <row r="1117" spans="24:28" x14ac:dyDescent="0.2">
      <c r="X1117" s="82"/>
      <c r="Y1117" s="83"/>
      <c r="Z1117" s="82"/>
      <c r="AA1117" s="82"/>
      <c r="AB1117" s="84"/>
    </row>
    <row r="1118" spans="24:28" x14ac:dyDescent="0.2">
      <c r="X1118" s="82"/>
      <c r="Y1118" s="83"/>
      <c r="Z1118" s="82"/>
      <c r="AA1118" s="82"/>
      <c r="AB1118" s="84"/>
    </row>
    <row r="1119" spans="24:28" x14ac:dyDescent="0.2">
      <c r="X1119" s="82"/>
      <c r="Y1119" s="83"/>
      <c r="Z1119" s="82"/>
      <c r="AA1119" s="82"/>
      <c r="AB1119" s="84"/>
    </row>
    <row r="1120" spans="24:28" x14ac:dyDescent="0.2">
      <c r="Y1120" s="83"/>
      <c r="Z1120" s="82"/>
      <c r="AB1120" s="62"/>
    </row>
    <row r="1121" spans="24:28" x14ac:dyDescent="0.2">
      <c r="X1121" s="82"/>
      <c r="AA1121" s="82"/>
      <c r="AB1121" s="84"/>
    </row>
    <row r="1122" spans="24:28" x14ac:dyDescent="0.2">
      <c r="X1122" s="82"/>
      <c r="Y1122" s="83"/>
      <c r="Z1122" s="82"/>
      <c r="AA1122" s="82"/>
      <c r="AB1122" s="84"/>
    </row>
    <row r="1123" spans="24:28" x14ac:dyDescent="0.2">
      <c r="X1123" s="82"/>
      <c r="Y1123" s="83"/>
      <c r="Z1123" s="82"/>
      <c r="AA1123" s="82"/>
      <c r="AB1123" s="84"/>
    </row>
    <row r="1124" spans="24:28" x14ac:dyDescent="0.2">
      <c r="X1124" s="82"/>
      <c r="Y1124" s="83"/>
      <c r="Z1124" s="82"/>
      <c r="AA1124" s="82"/>
      <c r="AB1124" s="84"/>
    </row>
    <row r="1125" spans="24:28" x14ac:dyDescent="0.2">
      <c r="X1125" s="82"/>
      <c r="Y1125" s="83"/>
      <c r="Z1125" s="82"/>
      <c r="AA1125" s="82"/>
      <c r="AB1125" s="84"/>
    </row>
    <row r="1126" spans="24:28" x14ac:dyDescent="0.2">
      <c r="X1126" s="82"/>
      <c r="Y1126" s="83"/>
      <c r="Z1126" s="82"/>
      <c r="AA1126" s="82"/>
      <c r="AB1126" s="84"/>
    </row>
    <row r="1127" spans="24:28" x14ac:dyDescent="0.2">
      <c r="X1127" s="82"/>
      <c r="Y1127" s="83"/>
      <c r="Z1127" s="82"/>
      <c r="AA1127" s="82"/>
      <c r="AB1127" s="84"/>
    </row>
    <row r="1128" spans="24:28" x14ac:dyDescent="0.2">
      <c r="X1128" s="82"/>
      <c r="Y1128" s="83"/>
      <c r="Z1128" s="82"/>
      <c r="AA1128" s="82"/>
      <c r="AB1128" s="84"/>
    </row>
    <row r="1129" spans="24:28" x14ac:dyDescent="0.2">
      <c r="X1129" s="82"/>
      <c r="Y1129" s="83"/>
      <c r="Z1129" s="82"/>
      <c r="AA1129" s="82"/>
      <c r="AB1129" s="84"/>
    </row>
    <row r="1130" spans="24:28" x14ac:dyDescent="0.2">
      <c r="X1130" s="82"/>
      <c r="Y1130" s="83"/>
      <c r="Z1130" s="82"/>
      <c r="AA1130" s="82"/>
      <c r="AB1130" s="84"/>
    </row>
    <row r="1131" spans="24:28" x14ac:dyDescent="0.2">
      <c r="X1131" s="82"/>
      <c r="Y1131" s="83"/>
      <c r="Z1131" s="82"/>
      <c r="AA1131" s="82"/>
      <c r="AB1131" s="84"/>
    </row>
    <row r="1132" spans="24:28" x14ac:dyDescent="0.2">
      <c r="X1132" s="82"/>
      <c r="Y1132" s="83"/>
      <c r="Z1132" s="82"/>
      <c r="AA1132" s="82"/>
      <c r="AB1132" s="84"/>
    </row>
    <row r="1133" spans="24:28" x14ac:dyDescent="0.2">
      <c r="X1133" s="82"/>
      <c r="Y1133" s="83"/>
      <c r="Z1133" s="82"/>
      <c r="AA1133" s="82"/>
      <c r="AB1133" s="84"/>
    </row>
    <row r="1134" spans="24:28" x14ac:dyDescent="0.2">
      <c r="X1134" s="82"/>
      <c r="Y1134" s="83"/>
      <c r="Z1134" s="82"/>
      <c r="AA1134" s="82"/>
      <c r="AB1134" s="84"/>
    </row>
    <row r="1135" spans="24:28" x14ac:dyDescent="0.2">
      <c r="X1135" s="82"/>
      <c r="Y1135" s="83"/>
      <c r="Z1135" s="82"/>
      <c r="AA1135" s="82"/>
      <c r="AB1135" s="84"/>
    </row>
    <row r="1136" spans="24:28" x14ac:dyDescent="0.2">
      <c r="X1136" s="82"/>
      <c r="Y1136" s="83"/>
      <c r="Z1136" s="82"/>
      <c r="AA1136" s="82"/>
      <c r="AB1136" s="84"/>
    </row>
    <row r="1137" spans="24:28" x14ac:dyDescent="0.2">
      <c r="X1137" s="82"/>
      <c r="Y1137" s="83"/>
      <c r="Z1137" s="82"/>
      <c r="AA1137" s="82"/>
      <c r="AB1137" s="84"/>
    </row>
    <row r="1138" spans="24:28" x14ac:dyDescent="0.2">
      <c r="X1138" s="82"/>
      <c r="Y1138" s="83"/>
      <c r="Z1138" s="82"/>
      <c r="AA1138" s="82"/>
      <c r="AB1138" s="84"/>
    </row>
    <row r="1139" spans="24:28" x14ac:dyDescent="0.2">
      <c r="Y1139" s="83"/>
      <c r="Z1139" s="82"/>
      <c r="AB1139" s="62"/>
    </row>
    <row r="1140" spans="24:28" x14ac:dyDescent="0.2">
      <c r="X1140" s="82"/>
      <c r="AA1140" s="82"/>
      <c r="AB1140" s="84"/>
    </row>
    <row r="1141" spans="24:28" x14ac:dyDescent="0.2">
      <c r="X1141" s="82"/>
      <c r="Y1141" s="83"/>
      <c r="Z1141" s="82"/>
      <c r="AA1141" s="82"/>
      <c r="AB1141" s="84"/>
    </row>
    <row r="1142" spans="24:28" x14ac:dyDescent="0.2">
      <c r="X1142" s="82"/>
      <c r="Y1142" s="83"/>
      <c r="Z1142" s="82"/>
      <c r="AA1142" s="82"/>
      <c r="AB1142" s="84"/>
    </row>
    <row r="1143" spans="24:28" x14ac:dyDescent="0.2">
      <c r="X1143" s="82"/>
      <c r="Y1143" s="83"/>
      <c r="Z1143" s="82"/>
      <c r="AA1143" s="82"/>
      <c r="AB1143" s="84"/>
    </row>
    <row r="1144" spans="24:28" x14ac:dyDescent="0.2">
      <c r="X1144" s="82"/>
      <c r="Y1144" s="83"/>
      <c r="Z1144" s="82"/>
      <c r="AA1144" s="82"/>
      <c r="AB1144" s="84"/>
    </row>
    <row r="1145" spans="24:28" x14ac:dyDescent="0.2">
      <c r="X1145" s="82"/>
      <c r="Y1145" s="83"/>
      <c r="Z1145" s="82"/>
      <c r="AA1145" s="82"/>
      <c r="AB1145" s="84"/>
    </row>
    <row r="1146" spans="24:28" x14ac:dyDescent="0.2">
      <c r="X1146" s="82"/>
      <c r="Y1146" s="83"/>
      <c r="Z1146" s="82"/>
      <c r="AA1146" s="82"/>
      <c r="AB1146" s="84"/>
    </row>
    <row r="1147" spans="24:28" x14ac:dyDescent="0.2">
      <c r="X1147" s="82"/>
      <c r="Y1147" s="83"/>
      <c r="Z1147" s="82"/>
      <c r="AA1147" s="82"/>
      <c r="AB1147" s="84"/>
    </row>
    <row r="1148" spans="24:28" x14ac:dyDescent="0.2">
      <c r="X1148" s="82"/>
      <c r="Y1148" s="83"/>
      <c r="Z1148" s="82"/>
      <c r="AA1148" s="82"/>
      <c r="AB1148" s="84"/>
    </row>
    <row r="1149" spans="24:28" x14ac:dyDescent="0.2">
      <c r="X1149" s="82"/>
      <c r="Y1149" s="83"/>
      <c r="Z1149" s="82"/>
      <c r="AA1149" s="82"/>
      <c r="AB1149" s="84"/>
    </row>
    <row r="1150" spans="24:28" x14ac:dyDescent="0.2">
      <c r="X1150" s="82"/>
      <c r="Y1150" s="83"/>
      <c r="Z1150" s="82"/>
      <c r="AA1150" s="82"/>
      <c r="AB1150" s="84"/>
    </row>
    <row r="1151" spans="24:28" x14ac:dyDescent="0.2">
      <c r="X1151" s="82"/>
      <c r="Y1151" s="83"/>
      <c r="Z1151" s="82"/>
      <c r="AA1151" s="82"/>
      <c r="AB1151" s="84"/>
    </row>
    <row r="1152" spans="24:28" x14ac:dyDescent="0.2">
      <c r="X1152" s="82"/>
      <c r="Y1152" s="83"/>
      <c r="Z1152" s="82"/>
      <c r="AA1152" s="82"/>
      <c r="AB1152" s="84"/>
    </row>
    <row r="1153" spans="24:28" x14ac:dyDescent="0.2">
      <c r="Y1153" s="83"/>
      <c r="Z1153" s="82"/>
      <c r="AB1153" s="62"/>
    </row>
    <row r="1154" spans="24:28" x14ac:dyDescent="0.2">
      <c r="X1154" s="82"/>
      <c r="AA1154" s="82"/>
      <c r="AB1154" s="84"/>
    </row>
    <row r="1155" spans="24:28" x14ac:dyDescent="0.2">
      <c r="X1155" s="82"/>
      <c r="Y1155" s="83"/>
      <c r="Z1155" s="82"/>
      <c r="AA1155" s="82"/>
      <c r="AB1155" s="84"/>
    </row>
    <row r="1156" spans="24:28" x14ac:dyDescent="0.2">
      <c r="Y1156" s="83"/>
      <c r="Z1156" s="82"/>
      <c r="AB1156" s="62"/>
    </row>
    <row r="1157" spans="24:28" x14ac:dyDescent="0.2">
      <c r="X1157" s="82"/>
      <c r="AA1157" s="82"/>
      <c r="AB1157" s="84"/>
    </row>
    <row r="1158" spans="24:28" x14ac:dyDescent="0.2">
      <c r="X1158" s="82"/>
      <c r="Y1158" s="83"/>
      <c r="Z1158" s="82"/>
      <c r="AA1158" s="82"/>
      <c r="AB1158" s="84"/>
    </row>
    <row r="1159" spans="24:28" x14ac:dyDescent="0.2">
      <c r="X1159" s="82"/>
      <c r="Y1159" s="83"/>
      <c r="Z1159" s="82"/>
      <c r="AA1159" s="82"/>
      <c r="AB1159" s="84"/>
    </row>
    <row r="1160" spans="24:28" x14ac:dyDescent="0.2">
      <c r="Y1160" s="83"/>
      <c r="Z1160" s="82"/>
      <c r="AB1160" s="62"/>
    </row>
    <row r="1161" spans="24:28" x14ac:dyDescent="0.2">
      <c r="X1161" s="82"/>
      <c r="AA1161" s="82"/>
      <c r="AB1161" s="84"/>
    </row>
    <row r="1162" spans="24:28" x14ac:dyDescent="0.2">
      <c r="X1162" s="82"/>
      <c r="Y1162" s="83"/>
      <c r="Z1162" s="82"/>
      <c r="AA1162" s="82"/>
      <c r="AB1162" s="84"/>
    </row>
    <row r="1163" spans="24:28" x14ac:dyDescent="0.2">
      <c r="X1163" s="82"/>
      <c r="Y1163" s="83"/>
      <c r="Z1163" s="82"/>
      <c r="AA1163" s="82"/>
      <c r="AB1163" s="84"/>
    </row>
    <row r="1164" spans="24:28" x14ac:dyDescent="0.2">
      <c r="X1164" s="82"/>
      <c r="Y1164" s="83"/>
      <c r="Z1164" s="82"/>
      <c r="AA1164" s="82"/>
      <c r="AB1164" s="84"/>
    </row>
    <row r="1165" spans="24:28" x14ac:dyDescent="0.2">
      <c r="X1165" s="82"/>
      <c r="Y1165" s="83"/>
      <c r="Z1165" s="82"/>
      <c r="AA1165" s="82"/>
      <c r="AB1165" s="84"/>
    </row>
    <row r="1166" spans="24:28" x14ac:dyDescent="0.2">
      <c r="X1166" s="82"/>
      <c r="Y1166" s="83"/>
      <c r="Z1166" s="82"/>
      <c r="AA1166" s="82"/>
      <c r="AB1166" s="84"/>
    </row>
    <row r="1167" spans="24:28" x14ac:dyDescent="0.2">
      <c r="X1167" s="82"/>
      <c r="Y1167" s="83"/>
      <c r="Z1167" s="82"/>
      <c r="AA1167" s="82"/>
      <c r="AB1167" s="84"/>
    </row>
    <row r="1168" spans="24:28" x14ac:dyDescent="0.2">
      <c r="X1168" s="82"/>
      <c r="Y1168" s="83"/>
      <c r="Z1168" s="82"/>
      <c r="AA1168" s="82"/>
      <c r="AB1168" s="84"/>
    </row>
    <row r="1169" spans="24:28" x14ac:dyDescent="0.2">
      <c r="X1169" s="82"/>
      <c r="Y1169" s="83"/>
      <c r="Z1169" s="82"/>
      <c r="AA1169" s="82"/>
      <c r="AB1169" s="84"/>
    </row>
    <row r="1170" spans="24:28" x14ac:dyDescent="0.2">
      <c r="X1170" s="82"/>
      <c r="Y1170" s="83"/>
      <c r="Z1170" s="82"/>
      <c r="AA1170" s="82"/>
      <c r="AB1170" s="84"/>
    </row>
    <row r="1171" spans="24:28" x14ac:dyDescent="0.2">
      <c r="X1171" s="82"/>
      <c r="Y1171" s="83"/>
      <c r="Z1171" s="82"/>
      <c r="AA1171" s="82"/>
      <c r="AB1171" s="84"/>
    </row>
    <row r="1172" spans="24:28" x14ac:dyDescent="0.2">
      <c r="X1172" s="82"/>
      <c r="Y1172" s="83"/>
      <c r="Z1172" s="82"/>
      <c r="AA1172" s="82"/>
      <c r="AB1172" s="84"/>
    </row>
    <row r="1173" spans="24:28" x14ac:dyDescent="0.2">
      <c r="X1173" s="82"/>
      <c r="Y1173" s="83"/>
      <c r="Z1173" s="82"/>
      <c r="AA1173" s="82"/>
      <c r="AB1173" s="84"/>
    </row>
    <row r="1174" spans="24:28" x14ac:dyDescent="0.2">
      <c r="X1174" s="82"/>
      <c r="Y1174" s="83"/>
      <c r="Z1174" s="82"/>
      <c r="AA1174" s="82"/>
      <c r="AB1174" s="84"/>
    </row>
    <row r="1175" spans="24:28" x14ac:dyDescent="0.2">
      <c r="X1175" s="82"/>
      <c r="Y1175" s="83"/>
      <c r="Z1175" s="82"/>
      <c r="AA1175" s="82"/>
      <c r="AB1175" s="84"/>
    </row>
    <row r="1176" spans="24:28" x14ac:dyDescent="0.2">
      <c r="X1176" s="82"/>
      <c r="Y1176" s="83"/>
      <c r="Z1176" s="82"/>
      <c r="AA1176" s="82"/>
      <c r="AB1176" s="84"/>
    </row>
    <row r="1177" spans="24:28" x14ac:dyDescent="0.2">
      <c r="X1177" s="82"/>
      <c r="Y1177" s="83"/>
      <c r="Z1177" s="82"/>
      <c r="AA1177" s="82"/>
      <c r="AB1177" s="84"/>
    </row>
    <row r="1178" spans="24:28" x14ac:dyDescent="0.2">
      <c r="X1178" s="82"/>
      <c r="Y1178" s="83"/>
      <c r="Z1178" s="82"/>
      <c r="AA1178" s="82"/>
      <c r="AB1178" s="84"/>
    </row>
    <row r="1179" spans="24:28" x14ac:dyDescent="0.2">
      <c r="X1179" s="82"/>
      <c r="Y1179" s="83"/>
      <c r="Z1179" s="82"/>
      <c r="AA1179" s="82"/>
      <c r="AB1179" s="84"/>
    </row>
    <row r="1180" spans="24:28" x14ac:dyDescent="0.2">
      <c r="X1180" s="82"/>
      <c r="Y1180" s="83"/>
      <c r="Z1180" s="82"/>
      <c r="AA1180" s="82"/>
      <c r="AB1180" s="84"/>
    </row>
    <row r="1181" spans="24:28" x14ac:dyDescent="0.2">
      <c r="X1181" s="82"/>
      <c r="Y1181" s="83"/>
      <c r="Z1181" s="82"/>
      <c r="AA1181" s="82"/>
      <c r="AB1181" s="84"/>
    </row>
    <row r="1182" spans="24:28" x14ac:dyDescent="0.2">
      <c r="X1182" s="82"/>
      <c r="Y1182" s="83"/>
      <c r="Z1182" s="82"/>
      <c r="AA1182" s="82"/>
      <c r="AB1182" s="84"/>
    </row>
    <row r="1183" spans="24:28" x14ac:dyDescent="0.2">
      <c r="X1183" s="82"/>
      <c r="Y1183" s="83"/>
      <c r="Z1183" s="82"/>
      <c r="AA1183" s="82"/>
      <c r="AB1183" s="84"/>
    </row>
    <row r="1184" spans="24:28" x14ac:dyDescent="0.2">
      <c r="X1184" s="82"/>
      <c r="Y1184" s="83"/>
      <c r="Z1184" s="82"/>
      <c r="AA1184" s="82"/>
      <c r="AB1184" s="84"/>
    </row>
    <row r="1185" spans="24:28" x14ac:dyDescent="0.2">
      <c r="X1185" s="82"/>
      <c r="Y1185" s="83"/>
      <c r="Z1185" s="82"/>
      <c r="AA1185" s="82"/>
      <c r="AB1185" s="84"/>
    </row>
    <row r="1186" spans="24:28" x14ac:dyDescent="0.2">
      <c r="X1186" s="82"/>
      <c r="Y1186" s="83"/>
      <c r="Z1186" s="82"/>
      <c r="AA1186" s="82"/>
      <c r="AB1186" s="84"/>
    </row>
    <row r="1187" spans="24:28" x14ac:dyDescent="0.2">
      <c r="X1187" s="82"/>
      <c r="Y1187" s="83"/>
      <c r="Z1187" s="82"/>
      <c r="AA1187" s="82"/>
      <c r="AB1187" s="84"/>
    </row>
    <row r="1188" spans="24:28" x14ac:dyDescent="0.2">
      <c r="Y1188" s="83"/>
      <c r="Z1188" s="82"/>
      <c r="AB1188" s="62"/>
    </row>
    <row r="1189" spans="24:28" x14ac:dyDescent="0.2">
      <c r="AB1189" s="62"/>
    </row>
    <row r="1190" spans="24:28" x14ac:dyDescent="0.2">
      <c r="X1190" s="82"/>
      <c r="AA1190" s="82"/>
      <c r="AB1190" s="84"/>
    </row>
    <row r="1191" spans="24:28" x14ac:dyDescent="0.2">
      <c r="X1191" s="82"/>
      <c r="Y1191" s="83"/>
      <c r="Z1191" s="82"/>
      <c r="AA1191" s="82"/>
      <c r="AB1191" s="84"/>
    </row>
    <row r="1192" spans="24:28" x14ac:dyDescent="0.2">
      <c r="X1192" s="82"/>
      <c r="Y1192" s="83"/>
      <c r="Z1192" s="82"/>
      <c r="AA1192" s="82"/>
      <c r="AB1192" s="84"/>
    </row>
    <row r="1193" spans="24:28" x14ac:dyDescent="0.2">
      <c r="X1193" s="82"/>
      <c r="Y1193" s="83"/>
      <c r="Z1193" s="82"/>
      <c r="AA1193" s="82"/>
      <c r="AB1193" s="84"/>
    </row>
    <row r="1194" spans="24:28" x14ac:dyDescent="0.2">
      <c r="X1194" s="82"/>
      <c r="Y1194" s="83"/>
      <c r="Z1194" s="82"/>
      <c r="AA1194" s="82"/>
      <c r="AB1194" s="84"/>
    </row>
    <row r="1195" spans="24:28" x14ac:dyDescent="0.2">
      <c r="X1195" s="82"/>
      <c r="Y1195" s="83"/>
      <c r="Z1195" s="82"/>
      <c r="AA1195" s="82"/>
      <c r="AB1195" s="84"/>
    </row>
    <row r="1196" spans="24:28" x14ac:dyDescent="0.2">
      <c r="X1196" s="82"/>
      <c r="Y1196" s="83"/>
      <c r="Z1196" s="82"/>
      <c r="AA1196" s="82"/>
      <c r="AB1196" s="84"/>
    </row>
    <row r="1197" spans="24:28" x14ac:dyDescent="0.2">
      <c r="X1197" s="82"/>
      <c r="Y1197" s="83"/>
      <c r="Z1197" s="82"/>
      <c r="AA1197" s="82"/>
      <c r="AB1197" s="84"/>
    </row>
    <row r="1198" spans="24:28" x14ac:dyDescent="0.2">
      <c r="X1198" s="82"/>
      <c r="Y1198" s="83"/>
      <c r="Z1198" s="82"/>
      <c r="AA1198" s="82"/>
      <c r="AB1198" s="84"/>
    </row>
    <row r="1199" spans="24:28" x14ac:dyDescent="0.2">
      <c r="X1199" s="82"/>
      <c r="Y1199" s="83"/>
      <c r="Z1199" s="82"/>
      <c r="AA1199" s="82"/>
      <c r="AB1199" s="84"/>
    </row>
    <row r="1200" spans="24:28" x14ac:dyDescent="0.2">
      <c r="X1200" s="82"/>
      <c r="Y1200" s="83"/>
      <c r="Z1200" s="82"/>
      <c r="AA1200" s="82"/>
      <c r="AB1200" s="84"/>
    </row>
    <row r="1201" spans="24:28" x14ac:dyDescent="0.2">
      <c r="X1201" s="82"/>
      <c r="Y1201" s="83"/>
      <c r="Z1201" s="82"/>
      <c r="AA1201" s="82"/>
      <c r="AB1201" s="84"/>
    </row>
    <row r="1202" spans="24:28" x14ac:dyDescent="0.2">
      <c r="X1202" s="82"/>
      <c r="Y1202" s="83"/>
      <c r="Z1202" s="82"/>
      <c r="AA1202" s="82"/>
      <c r="AB1202" s="84"/>
    </row>
    <row r="1203" spans="24:28" x14ac:dyDescent="0.2">
      <c r="X1203" s="82"/>
      <c r="Y1203" s="83"/>
      <c r="Z1203" s="82"/>
      <c r="AA1203" s="82"/>
      <c r="AB1203" s="84"/>
    </row>
    <row r="1204" spans="24:28" x14ac:dyDescent="0.2">
      <c r="X1204" s="82"/>
      <c r="Y1204" s="83"/>
      <c r="Z1204" s="82"/>
      <c r="AA1204" s="82"/>
      <c r="AB1204" s="84"/>
    </row>
    <row r="1205" spans="24:28" x14ac:dyDescent="0.2">
      <c r="X1205" s="82"/>
      <c r="Y1205" s="83"/>
      <c r="Z1205" s="82"/>
      <c r="AA1205" s="82"/>
      <c r="AB1205" s="84"/>
    </row>
    <row r="1206" spans="24:28" x14ac:dyDescent="0.2">
      <c r="X1206" s="82"/>
      <c r="Y1206" s="83"/>
      <c r="Z1206" s="82"/>
      <c r="AA1206" s="82"/>
      <c r="AB1206" s="84"/>
    </row>
    <row r="1207" spans="24:28" x14ac:dyDescent="0.2">
      <c r="X1207" s="82"/>
      <c r="Y1207" s="83"/>
      <c r="Z1207" s="82"/>
      <c r="AA1207" s="82"/>
      <c r="AB1207" s="84"/>
    </row>
    <row r="1208" spans="24:28" x14ac:dyDescent="0.2">
      <c r="X1208" s="82"/>
      <c r="Y1208" s="83"/>
      <c r="Z1208" s="82"/>
      <c r="AA1208" s="82"/>
      <c r="AB1208" s="84"/>
    </row>
    <row r="1209" spans="24:28" x14ac:dyDescent="0.2">
      <c r="X1209" s="82"/>
      <c r="Y1209" s="83"/>
      <c r="Z1209" s="82"/>
      <c r="AA1209" s="82"/>
      <c r="AB1209" s="84"/>
    </row>
    <row r="1210" spans="24:28" x14ac:dyDescent="0.2">
      <c r="X1210" s="82"/>
      <c r="Y1210" s="83"/>
      <c r="Z1210" s="82"/>
      <c r="AA1210" s="82"/>
      <c r="AB1210" s="84"/>
    </row>
    <row r="1211" spans="24:28" x14ac:dyDescent="0.2">
      <c r="Y1211" s="83"/>
      <c r="Z1211" s="82"/>
      <c r="AB1211" s="62"/>
    </row>
    <row r="1212" spans="24:28" x14ac:dyDescent="0.2">
      <c r="X1212" s="82"/>
      <c r="AA1212" s="82"/>
      <c r="AB1212" s="84"/>
    </row>
    <row r="1213" spans="24:28" x14ac:dyDescent="0.2">
      <c r="X1213" s="82"/>
      <c r="Y1213" s="83"/>
      <c r="Z1213" s="82"/>
      <c r="AA1213" s="82"/>
      <c r="AB1213" s="84"/>
    </row>
    <row r="1214" spans="24:28" x14ac:dyDescent="0.2">
      <c r="X1214" s="82"/>
      <c r="Y1214" s="83"/>
      <c r="Z1214" s="82"/>
      <c r="AA1214" s="82"/>
      <c r="AB1214" s="84"/>
    </row>
    <row r="1215" spans="24:28" x14ac:dyDescent="0.2">
      <c r="X1215" s="82"/>
      <c r="Y1215" s="83"/>
      <c r="Z1215" s="82"/>
      <c r="AA1215" s="82"/>
      <c r="AB1215" s="84"/>
    </row>
    <row r="1216" spans="24:28" x14ac:dyDescent="0.2">
      <c r="X1216" s="82"/>
      <c r="Y1216" s="83"/>
      <c r="Z1216" s="82"/>
      <c r="AA1216" s="82"/>
      <c r="AB1216" s="84"/>
    </row>
    <row r="1217" spans="24:28" x14ac:dyDescent="0.2">
      <c r="X1217" s="82"/>
      <c r="Y1217" s="83"/>
      <c r="Z1217" s="82"/>
      <c r="AA1217" s="82"/>
      <c r="AB1217" s="84"/>
    </row>
    <row r="1218" spans="24:28" x14ac:dyDescent="0.2">
      <c r="X1218" s="82"/>
      <c r="Y1218" s="83"/>
      <c r="Z1218" s="82"/>
      <c r="AA1218" s="82"/>
      <c r="AB1218" s="84"/>
    </row>
    <row r="1219" spans="24:28" x14ac:dyDescent="0.2">
      <c r="X1219" s="82"/>
      <c r="Y1219" s="83"/>
      <c r="Z1219" s="82"/>
      <c r="AA1219" s="82"/>
      <c r="AB1219" s="84"/>
    </row>
    <row r="1220" spans="24:28" x14ac:dyDescent="0.2">
      <c r="X1220" s="82"/>
      <c r="Y1220" s="83"/>
      <c r="Z1220" s="82"/>
      <c r="AA1220" s="82"/>
      <c r="AB1220" s="84"/>
    </row>
    <row r="1221" spans="24:28" x14ac:dyDescent="0.2">
      <c r="X1221" s="82"/>
      <c r="Y1221" s="83"/>
      <c r="Z1221" s="82"/>
      <c r="AA1221" s="82"/>
      <c r="AB1221" s="84"/>
    </row>
    <row r="1222" spans="24:28" x14ac:dyDescent="0.2">
      <c r="X1222" s="82"/>
      <c r="Y1222" s="83"/>
      <c r="Z1222" s="82"/>
      <c r="AA1222" s="82"/>
      <c r="AB1222" s="84"/>
    </row>
    <row r="1223" spans="24:28" x14ac:dyDescent="0.2">
      <c r="X1223" s="82"/>
      <c r="Y1223" s="83"/>
      <c r="Z1223" s="82"/>
      <c r="AA1223" s="82"/>
      <c r="AB1223" s="84"/>
    </row>
    <row r="1224" spans="24:28" x14ac:dyDescent="0.2">
      <c r="X1224" s="82"/>
      <c r="Y1224" s="83"/>
      <c r="Z1224" s="82"/>
      <c r="AA1224" s="82"/>
      <c r="AB1224" s="84"/>
    </row>
    <row r="1225" spans="24:28" x14ac:dyDescent="0.2">
      <c r="X1225" s="82"/>
      <c r="Y1225" s="83"/>
      <c r="Z1225" s="82"/>
      <c r="AA1225" s="82"/>
      <c r="AB1225" s="84"/>
    </row>
    <row r="1226" spans="24:28" x14ac:dyDescent="0.2">
      <c r="X1226" s="82"/>
      <c r="Y1226" s="83"/>
      <c r="Z1226" s="82"/>
      <c r="AA1226" s="82"/>
      <c r="AB1226" s="84"/>
    </row>
    <row r="1227" spans="24:28" x14ac:dyDescent="0.2">
      <c r="X1227" s="82"/>
      <c r="Y1227" s="83"/>
      <c r="Z1227" s="82"/>
      <c r="AA1227" s="82"/>
      <c r="AB1227" s="84"/>
    </row>
    <row r="1228" spans="24:28" x14ac:dyDescent="0.2">
      <c r="X1228" s="82"/>
      <c r="Y1228" s="83"/>
      <c r="Z1228" s="82"/>
      <c r="AA1228" s="82"/>
      <c r="AB1228" s="84"/>
    </row>
    <row r="1229" spans="24:28" x14ac:dyDescent="0.2">
      <c r="Y1229" s="83"/>
      <c r="Z1229" s="82"/>
    </row>
  </sheetData>
  <mergeCells count="17">
    <mergeCell ref="AE10:AG10"/>
    <mergeCell ref="R11:T11"/>
    <mergeCell ref="N14:P14"/>
    <mergeCell ref="N13:P13"/>
    <mergeCell ref="AH25:AM25"/>
    <mergeCell ref="AG20:AW20"/>
    <mergeCell ref="AE16:AF16"/>
    <mergeCell ref="R7:T7"/>
    <mergeCell ref="S8:T8"/>
    <mergeCell ref="F1:Q2"/>
    <mergeCell ref="J11:P11"/>
    <mergeCell ref="A5:H5"/>
    <mergeCell ref="A11:H11"/>
    <mergeCell ref="A7:H7"/>
    <mergeCell ref="J7:P7"/>
    <mergeCell ref="J5:P5"/>
    <mergeCell ref="S9:T9"/>
  </mergeCells>
  <dataValidations count="4">
    <dataValidation type="list" allowBlank="1" showInputMessage="1" showErrorMessage="1" sqref="J65:J67 J60:J62 J35:J37 J31:J32 J55:J57 A13:A14 J23:J24 T13 J18:J20 J50:J52 J45:J47 J27:J28 J70:J75 J40:J42">
      <formula1>"Y"</formula1>
    </dataValidation>
    <dataValidation type="list" allowBlank="1" showInputMessage="1" showErrorMessage="1" sqref="R9">
      <formula1>"F,M, ?"</formula1>
    </dataValidation>
    <dataValidation type="list" allowBlank="1" showErrorMessage="1" errorTitle="Invalid Selection" error="You are not eligible to enter this Event." sqref="T16:T74">
      <formula1>$U$27</formula1>
    </dataValidation>
    <dataValidation type="list" allowBlank="1" showInputMessage="1" showErrorMessage="1" sqref="R11:T11">
      <formula1>$U$28:$U$52</formula1>
    </dataValidation>
  </dataValidations>
  <hyperlinks>
    <hyperlink ref="U6" r:id="rId1"/>
    <hyperlink ref="U4" r:id="rId2"/>
    <hyperlink ref="H59" r:id="rId3" display="../../../../TTC/AppData/Roaming/Microsoft/Excel/EF vets_ individual_entry 2016 .xls"/>
    <hyperlink ref="H80" r:id="rId4" display="mailto:entries@ttcanterbury.org.nz"/>
  </hyperlinks>
  <printOptions horizontalCentered="1"/>
  <pageMargins left="0.15748031496062992" right="0.15748031496062992" top="0.15748031496062992" bottom="0.15748031496062992" header="0.11811023622047245" footer="0.11811023622047245"/>
  <pageSetup paperSize="9" scale="84" orientation="portrait" r:id="rId5"/>
  <headerFooter alignWithMargins="0"/>
  <drawing r:id="rId6"/>
  <legacyDrawing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FP NZ Open</vt:lpstr>
      <vt:lpstr>CD NZ Open</vt:lpstr>
      <vt:lpstr>EF NZ Open</vt:lpstr>
      <vt:lpstr>_8.30am</vt:lpstr>
      <vt:lpstr>October</vt:lpstr>
      <vt:lpstr>'EF NZ Open'!Print_Area</vt:lpstr>
      <vt:lpstr>'FP NZ Open'!Print_Area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Table Tennis NZ Table Tennis</dc:creator>
  <cp:lastModifiedBy>ATTA</cp:lastModifiedBy>
  <cp:lastPrinted>2017-08-02T03:55:25Z</cp:lastPrinted>
  <dcterms:created xsi:type="dcterms:W3CDTF">2009-01-09T00:20:55Z</dcterms:created>
  <dcterms:modified xsi:type="dcterms:W3CDTF">2017-08-23T00:47:16Z</dcterms:modified>
</cp:coreProperties>
</file>